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showInkAnnotation="0"/>
  <mc:AlternateContent xmlns:mc="http://schemas.openxmlformats.org/markup-compatibility/2006">
    <mc:Choice Requires="x15">
      <x15ac:absPath xmlns:x15ac="http://schemas.microsoft.com/office/spreadsheetml/2010/11/ac" url="P:\2_Projektstelle PAB\0_Projektsteuerung\1_Finanzen\0_erstellte Formulare\1_Terminmeldungen\2023\"/>
    </mc:Choice>
  </mc:AlternateContent>
  <xr:revisionPtr revIDLastSave="0" documentId="13_ncr:1_{F0A5BE4A-E70C-4BE9-904A-3BA87F971183}" xr6:coauthVersionLast="36" xr6:coauthVersionMax="36" xr10:uidLastSave="{00000000-0000-0000-0000-000000000000}"/>
  <bookViews>
    <workbookView xWindow="0" yWindow="0" windowWidth="22200" windowHeight="9285" xr2:uid="{00000000-000D-0000-FFFF-FFFF00000000}"/>
  </bookViews>
  <sheets>
    <sheet name="Informationen" sheetId="8" r:id="rId1"/>
    <sheet name="Informationen_intern" sheetId="5" state="hidden" r:id="rId2"/>
    <sheet name="Meldeformular 2023" sheetId="3" r:id="rId3"/>
    <sheet name="Schulen" sheetId="7" state="hidden" r:id="rId4"/>
    <sheet name="MT-Liste" sheetId="4" state="hidden" r:id="rId5"/>
  </sheets>
  <definedNames>
    <definedName name="_xlnm.Print_Area" localSheetId="1">Informationen_intern!$A:$F</definedName>
    <definedName name="_xlnm.Print_Area" localSheetId="2">'Meldeformular 2023'!$J$1:$O$58</definedName>
  </definedNames>
  <calcPr calcId="191029"/>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J66" i="3" l="1"/>
  <c r="O51" i="3" l="1"/>
  <c r="C1" i="7"/>
  <c r="O52" i="3" l="1"/>
  <c r="O53" i="3"/>
  <c r="O54" i="3"/>
  <c r="O55" i="3"/>
  <c r="O56" i="3"/>
  <c r="O57" i="3"/>
  <c r="O58" i="3"/>
  <c r="K19" i="3" l="1"/>
  <c r="K20" i="3" l="1"/>
  <c r="P21" i="3" s="1"/>
  <c r="K9" i="3"/>
  <c r="I52" i="3" l="1"/>
  <c r="I56" i="3"/>
  <c r="I58" i="3"/>
  <c r="I55" i="3"/>
  <c r="I53" i="3"/>
  <c r="I57" i="3"/>
  <c r="I54" i="3"/>
  <c r="I51" i="3"/>
  <c r="J61" i="3" l="1"/>
  <c r="J56" i="3" l="1"/>
  <c r="J57" i="3"/>
  <c r="J58" i="3"/>
  <c r="J55" i="3"/>
  <c r="J52" i="3"/>
  <c r="J53" i="3"/>
  <c r="J54" i="3"/>
  <c r="J51" i="3"/>
  <c r="A51" i="3" l="1"/>
  <c r="G58" i="3"/>
  <c r="G57" i="3"/>
  <c r="G56" i="3"/>
  <c r="G55" i="3"/>
  <c r="G54" i="3"/>
  <c r="G53" i="3"/>
  <c r="G52" i="3"/>
  <c r="G51" i="3"/>
  <c r="E52" i="3"/>
  <c r="E53" i="3"/>
  <c r="E54" i="3"/>
  <c r="E55" i="3"/>
  <c r="E56" i="3"/>
  <c r="E57" i="3"/>
  <c r="E58" i="3"/>
  <c r="F58" i="3"/>
  <c r="F57" i="3"/>
  <c r="F56" i="3"/>
  <c r="F55" i="3"/>
  <c r="F54" i="3"/>
  <c r="F53" i="3"/>
  <c r="F52" i="3"/>
  <c r="F51" i="3"/>
  <c r="E51" i="3"/>
  <c r="A53" i="3"/>
  <c r="B53" i="3"/>
  <c r="C53" i="3"/>
  <c r="D53" i="3"/>
  <c r="H53" i="3"/>
  <c r="A54" i="3"/>
  <c r="B54" i="3"/>
  <c r="C54" i="3"/>
  <c r="D54" i="3"/>
  <c r="H54" i="3"/>
  <c r="A55" i="3"/>
  <c r="B55" i="3"/>
  <c r="C55" i="3"/>
  <c r="D55" i="3"/>
  <c r="H55" i="3"/>
  <c r="A56" i="3"/>
  <c r="B56" i="3"/>
  <c r="C56" i="3"/>
  <c r="D56" i="3"/>
  <c r="H56" i="3"/>
  <c r="A57" i="3"/>
  <c r="B57" i="3"/>
  <c r="C57" i="3"/>
  <c r="D57" i="3"/>
  <c r="H57" i="3"/>
  <c r="J62" i="3"/>
  <c r="A49" i="3"/>
  <c r="B49" i="3"/>
  <c r="C49" i="3"/>
  <c r="D49" i="3"/>
  <c r="H49" i="3"/>
  <c r="B51" i="3"/>
  <c r="C51" i="3"/>
  <c r="D51" i="3"/>
  <c r="H51" i="3"/>
  <c r="A52" i="3"/>
  <c r="B52" i="3"/>
  <c r="C52" i="3"/>
  <c r="D52" i="3"/>
  <c r="H52" i="3"/>
  <c r="A58" i="3"/>
  <c r="B58" i="3"/>
  <c r="C58" i="3"/>
  <c r="D58" i="3"/>
  <c r="H58" i="3"/>
  <c r="J64" i="3" l="1"/>
</calcChain>
</file>

<file path=xl/sharedStrings.xml><?xml version="1.0" encoding="utf-8"?>
<sst xmlns="http://schemas.openxmlformats.org/spreadsheetml/2006/main" count="338" uniqueCount="316">
  <si>
    <t>Maßnahmeträger</t>
  </si>
  <si>
    <t>Meldedatum</t>
  </si>
  <si>
    <t>Telefon-Nummer</t>
  </si>
  <si>
    <t>E-Mail-Adresse</t>
  </si>
  <si>
    <t>Abstimmungstermin Schule</t>
  </si>
  <si>
    <t>Elternabend Schule</t>
  </si>
  <si>
    <t>Klasse</t>
  </si>
  <si>
    <t xml:space="preserve">Termin Auswertungsgespräch </t>
  </si>
  <si>
    <t>Schulnummer</t>
  </si>
  <si>
    <t>Frau/Herr XY</t>
  </si>
  <si>
    <t>xxx@yyy.de</t>
  </si>
  <si>
    <t>xxxx/xxxxxxxxxxx</t>
  </si>
  <si>
    <t>xx.xx.xxxx</t>
  </si>
  <si>
    <t>Termin Praxistag</t>
  </si>
  <si>
    <t>Handwerkskammer Potsdam</t>
  </si>
  <si>
    <t>Fürstenwalder Aus- und Weiterbildungszentrum gGmbH</t>
  </si>
  <si>
    <t>TÜV Rheinland Akademie GmbH</t>
  </si>
  <si>
    <t>Ländliche Erwachsenenbildung Brandenburg e.V.</t>
  </si>
  <si>
    <t>Handwerkskammer Frankfurt (Oder)</t>
  </si>
  <si>
    <t>Termin vorbereitende Unterrichtseinheit</t>
  </si>
  <si>
    <t xml:space="preserve">Bildungsgesellschaft mbH Pritzwalk </t>
  </si>
  <si>
    <t>Fortbildungsakademie der Wirtschaft (FAW) gGmbH</t>
  </si>
  <si>
    <t>NESTOR - Bildungsinstitut GmbH</t>
  </si>
  <si>
    <t>Quelle: Datei Übersicht Zuschlagserteilung</t>
  </si>
  <si>
    <t>Vorbemerkungen</t>
  </si>
  <si>
    <t>Hinweise zur Handhabung der Datei</t>
  </si>
  <si>
    <t>Schule</t>
  </si>
  <si>
    <t>Datum/Daten der Abstimmung:</t>
  </si>
  <si>
    <t>Ansprechpartner*in Schule</t>
  </si>
  <si>
    <t>Ansprechpartner*in MT</t>
  </si>
  <si>
    <t>Maßnahmeträger (MT)</t>
  </si>
  <si>
    <t>Name Schule</t>
  </si>
  <si>
    <t>Umsetzungsort der PA</t>
  </si>
  <si>
    <t>beim MT</t>
  </si>
  <si>
    <t>sonstiger Ort:</t>
  </si>
  <si>
    <t>Umsetzungsort</t>
  </si>
  <si>
    <t>Anzahl Schüler*innen/Klasse</t>
  </si>
  <si>
    <t>Klasse:</t>
  </si>
  <si>
    <t>Checkliste:</t>
  </si>
  <si>
    <t>* Versorgung der S*S mit Essen/ Trinken</t>
  </si>
  <si>
    <t>* Aufsichtspflicht der Schule/ begleitende Lehrkräfte</t>
  </si>
  <si>
    <t>* passive Funktion der Lehrkräfte während der PA</t>
  </si>
  <si>
    <t>* Besonderheiten zur Schüler*innenschaft</t>
  </si>
  <si>
    <t>* Teilnahme der Eltern</t>
  </si>
  <si>
    <t>* Zeitplan, Räume</t>
  </si>
  <si>
    <t xml:space="preserve"> Folgende inhaltliche Punkte wurden in der Abstimmung thematisiert:</t>
  </si>
  <si>
    <t>Anmerkungen, wenn Punkt/e aus Checkliste nicht thematisiert:</t>
  </si>
  <si>
    <t>Sonstige Vereinbarungen:</t>
  </si>
  <si>
    <t>Schulname</t>
  </si>
  <si>
    <t>Grund- und Oberschule "Salvador Allende" Wriezen</t>
  </si>
  <si>
    <t>Grund- und Oberschule Calau</t>
  </si>
  <si>
    <t>Oberschule "Schule am Rhin" Fehrbellin</t>
  </si>
  <si>
    <t>Otfried-Preußler-Schule Grund- und Oberschule Großbeeren</t>
  </si>
  <si>
    <t>Oberschule "Herbert Tschäpe" Blankenfelde-Mahlow</t>
  </si>
  <si>
    <t>Theodor-Fontane-Gesamtschule mit GOST Cottbus</t>
  </si>
  <si>
    <t>Stadtschule Altlandsberg Oberschule mit Grundschulteil</t>
  </si>
  <si>
    <t>Oberschule Müncheberg</t>
  </si>
  <si>
    <t>Anne-Frank-Oberschule Strausberg</t>
  </si>
  <si>
    <t>Dr.-Wilhelm-Polthier-Oberschule Wittstock</t>
  </si>
  <si>
    <t>Oberschule Peitzer Land</t>
  </si>
  <si>
    <t>Paul-Werner-Oberschule Cottbus</t>
  </si>
  <si>
    <t>Oberschule der Stadt Brück</t>
  </si>
  <si>
    <t>Europaschule "Marie &amp; Pierre Curie" Oberschule</t>
  </si>
  <si>
    <t>Spreewald-Schule Lübben Oberschule</t>
  </si>
  <si>
    <t>Europaschule Storkow Grund- und Oberschule</t>
  </si>
  <si>
    <t>Grund- und Oberschule I Johannes Clajus Herzberg</t>
  </si>
  <si>
    <t>Oberschule am Rollberg</t>
  </si>
  <si>
    <t>Gesamtschule "Wilhelm Conrad Röntgen" Zepernick</t>
  </si>
  <si>
    <t>Krause-Tschetschog-Oberschule</t>
  </si>
  <si>
    <t>Otto-Tschirch-Oberschule</t>
  </si>
  <si>
    <t>Sportschule Frankfurt(Oder) Gesamtschule mit gymnasialer Oberstufe</t>
  </si>
  <si>
    <t>Grund- und Oberschule Rüdersdorf</t>
  </si>
  <si>
    <t>Oberschule Brandenburg Nord</t>
  </si>
  <si>
    <t>Spree-Oberschule Fürstenwalde</t>
  </si>
  <si>
    <t>Oberschule "Maxim Gorki" Bad Saarow Oberschule mit Grundschulteil</t>
  </si>
  <si>
    <t>Exin-Oberschule Zehdenick</t>
  </si>
  <si>
    <t>Albert-Schweitzer-Oberschule</t>
  </si>
  <si>
    <t>Wiesenschule Oberschule Jüterbog</t>
  </si>
  <si>
    <t>Friedrich-Ludwig-Jahn-Oberschule "Oberschule mit Sportbetonung"</t>
  </si>
  <si>
    <t>Oberschule mit Grundschule Ernst Legal Schlieben</t>
  </si>
  <si>
    <t>Oberschule "Ulrich von Hutten" Frankfurt (Oder)</t>
  </si>
  <si>
    <t>Marie-Curie-Gymnasium Hohen Neuendorf</t>
  </si>
  <si>
    <t>Grund- und Oberschule Wilhelmshorst</t>
  </si>
  <si>
    <t>Solar-Oberschule Beelitz</t>
  </si>
  <si>
    <t>Oberschule "Theodor Fontane"</t>
  </si>
  <si>
    <t>Heinz Sielmann Oberschule Elstal</t>
  </si>
  <si>
    <t>Oberschule Templin</t>
  </si>
  <si>
    <t>Friedrich-Hoffmann-Oberschule Großräschen</t>
  </si>
  <si>
    <t>Grund- und Oberschule Müllrose</t>
  </si>
  <si>
    <t>Juri-Gagarin-Oberschule Fürstenwalde</t>
  </si>
  <si>
    <t>Karl-Eduard von Lingenthal-Oberschule Ortrand mit integrierter Grundschule Europaschule</t>
  </si>
  <si>
    <t>Libertasschule Löwenberg Grund- und Oberschule</t>
  </si>
  <si>
    <t>Linden-Schule Schule mit dem sonderpädagogischen Förderschwerpunkt Lernen</t>
  </si>
  <si>
    <t>Geschwister-Scholl-Oberschule mit Grundschule Ruhland</t>
  </si>
  <si>
    <t>Otto-Unverdorben-Oberschule Dahme/Mark</t>
  </si>
  <si>
    <t>Grund-und Oberschule Schenkenland</t>
  </si>
  <si>
    <t>Musikbetonte Gesamtschule Paul Dessau Zeuthen</t>
  </si>
  <si>
    <t>Torhorst-Gesamtschule mit gymnasialer Oberstufe</t>
  </si>
  <si>
    <t>Kooperationsschule Friesack mit Primarstufe</t>
  </si>
  <si>
    <t>Friedrich-Wilhelm-von-Steuben-Gesamtschule</t>
  </si>
  <si>
    <t>Voltaireschule Gesamtschulcampus mit gymnasialem Bildungsgang</t>
  </si>
  <si>
    <t>Karl-Sellheim-Schule</t>
  </si>
  <si>
    <t>Maxim-Gorki-Gesamtschule</t>
  </si>
  <si>
    <t>Peter Joseph Lenné Oberschule mit Grundschulteil Hoppegarten</t>
  </si>
  <si>
    <t>Oscar-Kjellberg-Oberschule</t>
  </si>
  <si>
    <t>Oberschule mit Grundschule Glöwen</t>
  </si>
  <si>
    <t>Oberschule mit Grundschule Carl Friedrich Grabow</t>
  </si>
  <si>
    <t>Bernhard-Kellermann-Oberschule Senftenberg</t>
  </si>
  <si>
    <t>Oberschule am Airport Schönefeld</t>
  </si>
  <si>
    <t>Gesamtschule Am Schilfhof</t>
  </si>
  <si>
    <t>Käthe-Kollwitz-Gesamtschule Mühlenbeck</t>
  </si>
  <si>
    <t>Jean-Clermont-Oberschule Sachsenhausen</t>
  </si>
  <si>
    <t>Einstein-Gymnasium</t>
  </si>
  <si>
    <t>Carl-Friedrich-Gauß-Gymnasium</t>
  </si>
  <si>
    <t>Geschwister-Scholl-Gymnasium</t>
  </si>
  <si>
    <t>Oberschule Premnitz</t>
  </si>
  <si>
    <t>Schule Finowfurt</t>
  </si>
  <si>
    <t>Oberschule mit Grundschulteil Schulzentrum "Dr. Albert Schweitzer" Vetschau/Spreewald</t>
  </si>
  <si>
    <t>Goetheoberschule Trebbin</t>
  </si>
  <si>
    <t>Gottfried-Arnold-Gymnasium Perleberg</t>
  </si>
  <si>
    <t>Vicco-von-Bülow-Gymnasium</t>
  </si>
  <si>
    <t>Oberschule "Ehm Welk" Lübbenau/Spreewald</t>
  </si>
  <si>
    <t>Berufsorientierende Oberschule Spremberg</t>
  </si>
  <si>
    <t>Nicolaischule - Städtische Oberschule (Brandenburg an der Havel)</t>
  </si>
  <si>
    <t>Oberschule Klosterfelde</t>
  </si>
  <si>
    <t>Grund- und Oberschule Schwanebeck</t>
  </si>
  <si>
    <t>Aktive Naturschule Templin Gesamtschule mit gymn. Oberstufe - genehmigte Ersatzschule, anerkannt in der Sekundarstufe I -</t>
  </si>
  <si>
    <t>Tobias-Seiler-Oberschule</t>
  </si>
  <si>
    <t>Oberschule "Heinrich v. Kleist" Frankfurt (Oder)</t>
  </si>
  <si>
    <t>MORUS-Oberschule Erkner</t>
  </si>
  <si>
    <t>Carl-Diercke-Schule Oberschule Kyritz</t>
  </si>
  <si>
    <t>Dr.-Otto-Rindt-Oberschule Senftenberg</t>
  </si>
  <si>
    <t>Dr. Hugo Rosenthal Oberschule</t>
  </si>
  <si>
    <t>Oberschule "Johann Heinrich August Duncker"</t>
  </si>
  <si>
    <t>Käthe-Kollwitz-Oberschule</t>
  </si>
  <si>
    <t>Erna-und-Kurt-Kretschmann-Oberschule Bad Freienwalde</t>
  </si>
  <si>
    <t>Oberschule "Philipp Hackert"</t>
  </si>
  <si>
    <t>Oberschule "Alexander Puschkin" Neuruppin</t>
  </si>
  <si>
    <t>Oberschule Prösen "Aktive Entwicklungsschule" - anerkannte Ersatzschule -</t>
  </si>
  <si>
    <t>Theodor-Fontane-Gymnasium Strausberg</t>
  </si>
  <si>
    <t>Fläming-Gymnasium</t>
  </si>
  <si>
    <t>Oberschule Neuenhagen bei Berlin mit berufsorientierendem Profil anerkannte Ersatzschule</t>
  </si>
  <si>
    <t>Freie Schule Angermünde Oberschule anerkannte Ersatzschule</t>
  </si>
  <si>
    <t>Evangelische Schule Neuruppin Oberschule anerkannte Ersatzschule</t>
  </si>
  <si>
    <t>Montessori-Oberschule Neuruppin - genehmigte Ersatzschule -</t>
  </si>
  <si>
    <t>Bertolt-Brecht-Gymnasium</t>
  </si>
  <si>
    <t>von Saldern-Gymnasium Europaschule</t>
  </si>
  <si>
    <t>Albert-Schweitzer-Gymnasium</t>
  </si>
  <si>
    <t>A.-Schweitzer-Schule Schule mit dem sonderpäd. Förderschwerpunkt Lernen Bad Freienwalde</t>
  </si>
  <si>
    <t>Johann-Heinrich-Pestalozzi-Schule Neuruppin Schule mit dem sonderpädagogischen Förderschwerpunkt "Lernen"</t>
  </si>
  <si>
    <t>Katholische Schule Bernhardinum Gymnasium anerkannte Ersatzschule</t>
  </si>
  <si>
    <t>Weinberg-Gymnasium</t>
  </si>
  <si>
    <t>Clara-Zetkin-Schule Schule mit dem sonderpäd. Förderschwerpunkt "Lernen" Strausberg</t>
  </si>
  <si>
    <t>Schule mit dem sonderpädagogischen Förderschwerpunkt "Lernen" Am Schloßpark Schwedt/Oder</t>
  </si>
  <si>
    <t>Schule im Nibelungenviertel Schule mit dem sonderpädagogischen Förderschwerpunkt "Lernen"</t>
  </si>
  <si>
    <t>SeeCampus Niederlausitz Emil-Fischer-Gymnasium</t>
  </si>
  <si>
    <t>Gymnasium auf den Seelower Höhen</t>
  </si>
  <si>
    <t>Schule mit dem sonderpäd. Förderschwerpunkt Lernen Erich Kästner</t>
  </si>
  <si>
    <t>Schule mit dem sonderpädagogischen Förderschwerpunkt "Lernen" Pritzwalk</t>
  </si>
  <si>
    <t>Schule mit dem sonderpädagogischen Förderschwerpunkt Lernen Max Lindow</t>
  </si>
  <si>
    <t>Schule mit dem sonderpädagogischen Förderschwerpunkt "Lernen"</t>
  </si>
  <si>
    <t>Regenbogenschule - Schule mit dem sonderpädagogischen Förderschwerpunkt Lernen</t>
  </si>
  <si>
    <t>Humboldt-Gymnasium</t>
  </si>
  <si>
    <t>Schule mit dem sonderpädagogischen Förderschwerpunkt "Lernen" Finsterwalde</t>
  </si>
  <si>
    <t>Schule mit dem sonderpädagogischen Förderschwerpunkt "Lernen" Wittenberge</t>
  </si>
  <si>
    <t>Gymnasium Wandlitz</t>
  </si>
  <si>
    <t>Immanuel-Kant-Gymnasium</t>
  </si>
  <si>
    <t>Kleeblatt-Schule Schule mit dem sonderpädagogischen Förderschwerpunkt Lernen</t>
  </si>
  <si>
    <t>Kopernikus-Gymnasium Blankenfelde</t>
  </si>
  <si>
    <t>Regine-Hildebrandt-Gesamtschule</t>
  </si>
  <si>
    <t>Schiller-Gymnasium</t>
  </si>
  <si>
    <t>Rahn Education - Freies Gymnasium im Stift Neuzelle, Staatlich anerkannte Ersatzschule</t>
  </si>
  <si>
    <t>Schule mit dem sonderpädagogischen Förderschwerpunkt "Lernen" "Schule am Nuthetal"</t>
  </si>
  <si>
    <t>Nordend-Schule Schule mit dem sonderpädagogischen Förderschwerpunkt "Lernen"</t>
  </si>
  <si>
    <t>Evangelisches Gymnasium Doberlug-Kirchhain anerkannte Ersatzschule</t>
  </si>
  <si>
    <t>Mosaik-Gymnasium Oberhavel - anerkannte Ersatzschule in freier Trägerschaft der Jugend- und Sozialwerk gGmbH Oranienburg Kreis Oberhavel</t>
  </si>
  <si>
    <t>Katholische Marienschule Potsdam, Gymnasium anerkannte Ersatzschule</t>
  </si>
  <si>
    <t>Oberschule Wittenberge</t>
  </si>
  <si>
    <t>Friedrich-Gedike-Oberschule Perleberg</t>
  </si>
  <si>
    <t>Gymnasium Schönefeld</t>
  </si>
  <si>
    <t>Oberschule Rangsdorf</t>
  </si>
  <si>
    <t>Oberschule Fredersdorf</t>
  </si>
  <si>
    <t>Grund- und Oberschule Massen</t>
  </si>
  <si>
    <t>Johann-Wolfgang-von-Goethe-Schule</t>
  </si>
  <si>
    <t>Oberschule "Adolph Diesterweg" Hennigsdorf</t>
  </si>
  <si>
    <t>Evangelische Gesamtschule Kleinmachnow Ganztagsschule staatlich genehmigte Ersatzschule</t>
  </si>
  <si>
    <t>Ludwig Leichhardt Oberschule des Amtes Lieberose/Oberspreewald</t>
  </si>
  <si>
    <t>Schule am Waldblick Schule mit dem sonderpädagogischen Förderschwerpunkt "Lernen"</t>
  </si>
  <si>
    <t>Johann-Heinrich-Pestalozzi-Schule - Schule mit dem sonderpädagogischen Förderschwerpunkt "Lernen"</t>
  </si>
  <si>
    <t>Schule mit dem sonderpäd. Förderschwerpunkt Lernen Otto Buchwitz</t>
  </si>
  <si>
    <t>Schule am Plessower See - Schule mit dem sonderpädagogischen Förderschwerpunkt "Lernen"</t>
  </si>
  <si>
    <t>Schule an der Stepenitz Schule mit dem sonderpädagogischen Förderschwerpunkt "Lernen"</t>
  </si>
  <si>
    <r>
      <t xml:space="preserve">Bei Veränderungsmitteilungen zu bereits übermittelten Terminen für die Praxistage und die Auswertungsgespräche geben Sie bitte </t>
    </r>
    <r>
      <rPr>
        <b/>
        <u/>
        <sz val="12"/>
        <color rgb="FFC00000"/>
        <rFont val="Calibri"/>
        <family val="2"/>
        <scheme val="minor"/>
      </rPr>
      <t>immer alle Termine für diese Schule in der Terminmeldung</t>
    </r>
    <r>
      <rPr>
        <b/>
        <sz val="12"/>
        <color rgb="FFC00000"/>
        <rFont val="Calibri"/>
        <family val="2"/>
        <scheme val="minor"/>
      </rPr>
      <t xml:space="preserve"> an, auch die unveränderten.</t>
    </r>
  </si>
  <si>
    <t>Sollten sich bei einer Schule im Laufe des Jahres Veränderungen bei den Terminen ergeben, senden Sie uns bitte eine angepasste Datei, die wiederum alle Termine zur betreffenden Schule enthalten muss.</t>
  </si>
  <si>
    <t>Sollten bei der Bearbeitung dieses Formulars Probleme oder Fragen auftreten, wenden Sie sich bitte an die Projektstelle (potenzialanalyse@kobranet.de).</t>
  </si>
  <si>
    <t>Wir werden Ihnen gern Unterstützung geben.</t>
  </si>
  <si>
    <r>
      <t>·</t>
    </r>
    <r>
      <rPr>
        <sz val="7"/>
        <color rgb="FF000000"/>
        <rFont val="Calibri"/>
        <family val="2"/>
      </rPr>
      <t xml:space="preserve">         </t>
    </r>
    <r>
      <rPr>
        <sz val="11"/>
        <color rgb="FF000000"/>
        <rFont val="Calibri"/>
        <family val="2"/>
      </rPr>
      <t>Daten zum Maßnahmeträger</t>
    </r>
  </si>
  <si>
    <r>
      <t>·</t>
    </r>
    <r>
      <rPr>
        <sz val="7"/>
        <color rgb="FF000000"/>
        <rFont val="Calibri"/>
        <family val="2"/>
      </rPr>
      <t xml:space="preserve">         </t>
    </r>
    <r>
      <rPr>
        <sz val="11"/>
        <color rgb="FF000000"/>
        <rFont val="Calibri"/>
        <family val="2"/>
      </rPr>
      <t>Daten zur Schule</t>
    </r>
  </si>
  <si>
    <r>
      <t>·</t>
    </r>
    <r>
      <rPr>
        <sz val="7"/>
        <color rgb="FF000000"/>
        <rFont val="Calibri"/>
        <family val="2"/>
      </rPr>
      <t xml:space="preserve">         </t>
    </r>
    <r>
      <rPr>
        <sz val="11"/>
        <color rgb="FF000000"/>
        <rFont val="Calibri"/>
        <family val="2"/>
      </rPr>
      <t>Daten zu erfolgten Abstimmungen</t>
    </r>
  </si>
  <si>
    <r>
      <t>·</t>
    </r>
    <r>
      <rPr>
        <sz val="7"/>
        <color rgb="FF000000"/>
        <rFont val="Calibri"/>
        <family val="2"/>
      </rPr>
      <t xml:space="preserve">         </t>
    </r>
    <r>
      <rPr>
        <sz val="11"/>
        <color rgb="FF000000"/>
        <rFont val="Calibri"/>
        <family val="2"/>
      </rPr>
      <t>Vereinbarte Termine</t>
    </r>
  </si>
  <si>
    <t>Hinweise zur Handhabung der Datei für die Maßnahmeträger</t>
  </si>
  <si>
    <t>Anzahl S*S (Schule ges.)</t>
  </si>
  <si>
    <r>
      <t>·</t>
    </r>
    <r>
      <rPr>
        <sz val="7"/>
        <color rgb="FF000000"/>
        <rFont val="Calibri"/>
        <family val="2"/>
      </rPr>
      <t xml:space="preserve">         </t>
    </r>
    <r>
      <rPr>
        <sz val="11"/>
        <color rgb="FF000000"/>
        <rFont val="Calibri"/>
        <family val="2"/>
      </rPr>
      <t>Daten zu den einzelnen Klassen und der Anzahl der jeweiligen S*S</t>
    </r>
  </si>
  <si>
    <r>
      <t>·</t>
    </r>
    <r>
      <rPr>
        <sz val="7"/>
        <color rgb="FF000000"/>
        <rFont val="Calibri"/>
        <family val="2"/>
      </rPr>
      <t xml:space="preserve">         </t>
    </r>
    <r>
      <rPr>
        <sz val="11"/>
        <color rgb="FF000000"/>
        <rFont val="Calibri"/>
        <family val="2"/>
      </rPr>
      <t>Checkliste zur Strukturierung des Abstimmungsgespräches (Bitte entsprechende Haken setzen!)</t>
    </r>
  </si>
  <si>
    <t>Sollten in diesem Formular erfasste Daten von Ihrem Angebot abweichen (z.B. Durchführungsort oder Erhöhung der Zahl der teilnehmenden Schüler*innen &gt;10%), macht sich -wie auch in den Vorjahren- das Stellen eines Antrages auf Vertragsänderung auf dem dafür vorgesehenen Formular erforderlich.</t>
  </si>
  <si>
    <r>
      <t xml:space="preserve">Bitte beachten Sie, dass nach Maßgabe der vertraglichen Vereinbarungen die schulweisen Dokumentationen </t>
    </r>
    <r>
      <rPr>
        <u/>
        <sz val="11"/>
        <color rgb="FF000000"/>
        <rFont val="Calibri"/>
        <family val="2"/>
      </rPr>
      <t>mindestens vier Kalenderwochen</t>
    </r>
    <r>
      <rPr>
        <sz val="11"/>
        <color rgb="FF000000"/>
        <rFont val="Calibri"/>
        <family val="2"/>
      </rPr>
      <t xml:space="preserve"> vor Durchführung des ersten Praxistages an die Projektstelle übermittelt werden müssen. Zudem dürfen zwischen Praxistag und Auswertungsgesprächen maximal 14 Kalendertage liegen. </t>
    </r>
  </si>
  <si>
    <t>Anzahl Schüler*innen Schule lt. Ausschreibung</t>
  </si>
  <si>
    <t>Anzahl Schüler*innen Schule lt. Schule</t>
  </si>
  <si>
    <t>(Hier keine Eingabe erforderlich: Daten ermitteln sich aus o.g. Schulnummer.)</t>
  </si>
  <si>
    <t>(Hier keine Eingabe erforderlich: Daten ermitteln sich aus Summerierung der Zeilen 21-24.)</t>
  </si>
  <si>
    <r>
      <t xml:space="preserve">Nach Erfassung aller Daten ist eine unter der Schulnummer gespeicherte Fassung des Excel-Formulars daher auch </t>
    </r>
    <r>
      <rPr>
        <b/>
        <u/>
        <sz val="11"/>
        <color rgb="FF000000"/>
        <rFont val="Calibri"/>
        <family val="2"/>
      </rPr>
      <t>parallel</t>
    </r>
    <r>
      <rPr>
        <b/>
        <sz val="11"/>
        <color rgb="FF000000"/>
        <rFont val="Calibri"/>
        <family val="2"/>
      </rPr>
      <t xml:space="preserve"> an die betroffene Schule </t>
    </r>
    <r>
      <rPr>
        <b/>
        <u/>
        <sz val="11"/>
        <color rgb="FF000000"/>
        <rFont val="Calibri"/>
        <family val="2"/>
      </rPr>
      <t>und</t>
    </r>
    <r>
      <rPr>
        <b/>
        <sz val="11"/>
        <color rgb="FF000000"/>
        <rFont val="Calibri"/>
        <family val="2"/>
      </rPr>
      <t xml:space="preserve"> die Projektstelle per Mail zu übermitteln.</t>
    </r>
  </si>
  <si>
    <t>Wir haben bei einigen Feldern Eingabehinweise hinterlegt, um Sie bei der Erfassung der Daten zu unterstützen. Diese erscheinen, sobald Sie die betreffende Zelle ausgewählt haben. Bitte erfassen Sie die Daten von oben beginnend und vollständig.</t>
  </si>
  <si>
    <t>PAB_PA 2023_Anlage 13_Abstimmung Schule - Maßnahmeträger</t>
  </si>
  <si>
    <t>SBH Nordost GmbH</t>
  </si>
  <si>
    <t>Oberstufenzentrum Elbe-Elster</t>
  </si>
  <si>
    <t>Europaschule Oberstufenzentrum Oder-Spree</t>
  </si>
  <si>
    <t>Oberstufenzentrum Uckermark</t>
  </si>
  <si>
    <t>Oberstufenzentrum Märkisch-Oderland</t>
  </si>
  <si>
    <t>Oberstufenzentrum Havelland</t>
  </si>
  <si>
    <t>Georg-Mendheim-Oberstufenzentrum Oberhavel</t>
  </si>
  <si>
    <t>Oberstufenzentrum Dahme-Spreewald</t>
  </si>
  <si>
    <t>Oberstufenzentrum I - Technik</t>
  </si>
  <si>
    <t>Oberstufenzentrum I Barnim</t>
  </si>
  <si>
    <t>Oberlinschule - Schule mit dem sonderpädagogischen Förderschwerpunkt "körperliche und motorische Entwicklung"</t>
  </si>
  <si>
    <t>Bauhausschule Grund- und Förderschule mit dem sonderpädagogischen Förderschwerpunkt der "körperlich motorischen Entwicklung"</t>
  </si>
  <si>
    <t>Wilhelm-von-Türk-Schule Schule mit den sonderpädagogischen Förderschwerpunkten "Hören" und "Sprache"</t>
  </si>
  <si>
    <t>Grund- und Gesamtschule Lehnin "Heinrich Julius Bruns"</t>
  </si>
  <si>
    <t>Ernst-Haeckel-Gymnasium</t>
  </si>
  <si>
    <t>Sally-Bein-Gymnasium</t>
  </si>
  <si>
    <t>Grund- und Oberschule Carl von Ossietzky</t>
  </si>
  <si>
    <t>Schule des Lebens Potsdam, Oberschule mit integrierter Grundschule als genehmigte Ersatzschule in freier Trägerschaft</t>
  </si>
  <si>
    <t>Oberschule Theodor Fontane mit Primarstufe</t>
  </si>
  <si>
    <t>Gesamtschule Potsdam - Drewitzer Modellschule - , genehmigte Ersatzschule, anerkannt in der Sekundarstufe I</t>
  </si>
  <si>
    <t>Internationale Gesamtschule Potsdam - anerkannte Ersatzschule -</t>
  </si>
  <si>
    <t>Leonardo-da-Vinci-Gesamtschule</t>
  </si>
  <si>
    <t>Schule am Schloss</t>
  </si>
  <si>
    <t>Leibniz-Gymnasium Potsdam</t>
  </si>
  <si>
    <t>Hermann-von-Helmholtz-Gymnasium Europaschule</t>
  </si>
  <si>
    <t>Neue Gesamtschule Babelsberg der ASG - anerkannte Ersatzschule -</t>
  </si>
  <si>
    <t>Grace-Hopper-Gesamtschule</t>
  </si>
  <si>
    <t>Marie-Curie-Gymnasium Ludwigsfelde Landkreis Teltow-Fläming</t>
  </si>
  <si>
    <t>"Mosaik-Schule" Ludwigsfelde Allgemeine Förderschule - Schule mit dem Förderschwerpunkt "Lernen"</t>
  </si>
  <si>
    <t>"Schule am Schleusenweg" Schule mit dem sonderpädagogischen Förderschwerpunkt "Lernen"</t>
  </si>
  <si>
    <t>J. H. Pestalozzi Schule mit dem sonderpädagogischen Förderschwerpunkt "Lernen"</t>
  </si>
  <si>
    <t>Gesamtschule Treuenbrietzen</t>
  </si>
  <si>
    <t>Oberschule Brandenburg an der Havel</t>
  </si>
  <si>
    <t>Berufsorientierte Schule Kirchmöser</t>
  </si>
  <si>
    <t>Thomas-Müntzer-Schulzentrum Ziesar-Görzke</t>
  </si>
  <si>
    <t>Freie Oberschule Baruth anerkannte Ersatzschule</t>
  </si>
  <si>
    <t>COMENIUS-SCHULE berufsorientierende Oberschule Wünsdorf</t>
  </si>
  <si>
    <t>Geschwister-Scholl-Schule Zossen Gesamtschule mit gymnasialer Oberstufe Zossen OT Dabendorf</t>
  </si>
  <si>
    <t>Evangelische Schule Schönefeld - Gymnasium - anerkannte Ersatzschule -</t>
  </si>
  <si>
    <t>Dahmeland-Schule Königs Wusterhausen Schule mit dem sonderpädagogischen Förderschwerpunkt "Lernen"</t>
  </si>
  <si>
    <t>Gesamtschule mit gymnasialer Oberstufe Königs Wusterhausen der FAWZ gGmbH - anerkannte Ersatzschule</t>
  </si>
  <si>
    <t>Fontane-Gymnasium Landkreis Teltow-Fläming Sitz Rangsdorf</t>
  </si>
  <si>
    <t>Europaschule Werneuchen</t>
  </si>
  <si>
    <t>Freie Gesamtschule Hoppegarten der ASG - Anerkannten Schulgesellschaft mbH - staatlich genehmigte Ersatzschule</t>
  </si>
  <si>
    <t>Gymnasium "Bertolt Brecht"</t>
  </si>
  <si>
    <t>Evangelische Johanniter-Schulen Wriezen - Gymnasium anerkannte Ersatzschule</t>
  </si>
  <si>
    <t>Schulzentrum "Am Friedensplatz" Neutrebbin</t>
  </si>
  <si>
    <t>Lessingschule Schule mit dem sonderpäd. Förderschwerpunkt Lernen</t>
  </si>
  <si>
    <t>Freies Gymnasium Hoppegarten der ASG - Anerkannten Schulgesellschaft mbH - staatlich genehmigte Ersatzschule</t>
  </si>
  <si>
    <t>Gesamtschule mit GOST Petershagen/Eggersdorf der FAWZ gGmbH anerkannte Ersatzschule</t>
  </si>
  <si>
    <t>Gesamtschule mit gymnasialer Oberstufe Woltersdorf - staatlich anerkannte Ersatzschule -</t>
  </si>
  <si>
    <t>Katholische Schule Bernhardinum Oberschule anerkannte Ersatzschule</t>
  </si>
  <si>
    <t>Oberschule Briesen der FAWZ gGmbH anerkannte Ersatzschule</t>
  </si>
  <si>
    <t>Freie Montessori Oberschule Hangelsberg der FAWZ gGmbH -anerkannte Ersatzschule-</t>
  </si>
  <si>
    <t>Lise-Meitner-Oberschule Strausberg</t>
  </si>
  <si>
    <t>Bertolt-Brecht-Oberschule Seelow Ganztagsschule</t>
  </si>
  <si>
    <t>Carl Bechstein Gymnasium Erkner</t>
  </si>
  <si>
    <t>Rahn Education - Freie Oberschule im Stift Neuzelle, Staatlich anerkannte Ersatzschule</t>
  </si>
  <si>
    <t>Paul-Fahlisch-Gymnasium Lübbenau</t>
  </si>
  <si>
    <t>Bohnstedt-Gymnasium Luckau</t>
  </si>
  <si>
    <t>Paul-Gerhardt-Gymnasium Lübben</t>
  </si>
  <si>
    <t>"Oberschule An der Schanze" Luckau</t>
  </si>
  <si>
    <t>Sachsendorfer Oberschule Cottbus</t>
  </si>
  <si>
    <t>Niedersorbisches Gymnasium Cottbus</t>
  </si>
  <si>
    <t>Gutenberg Oberschule Forst</t>
  </si>
  <si>
    <t>Schmellwitzer Oberschule</t>
  </si>
  <si>
    <t>Pückler-Gymnasium Cottbus</t>
  </si>
  <si>
    <t>Elsterschulzentrum Primarstufe &amp; Sekundarstufe I</t>
  </si>
  <si>
    <t>Friedrich-Ludwig-Jahn-Gymnasium</t>
  </si>
  <si>
    <t>Oberschule "Am Wehlenteich" Lauchhammer</t>
  </si>
  <si>
    <t>Schule mit dem sonderpädagogischen Förderschwerpunkt "Lernen" Christian Gotthilf Salzmann Herzberg</t>
  </si>
  <si>
    <t>Oberschule Falkenberg</t>
  </si>
  <si>
    <t>Oberschule Stadt Oranienburg/OT Lehnitz</t>
  </si>
  <si>
    <t>Gymnasium "Alexander S. Puschkin" Hennigsdorf</t>
  </si>
  <si>
    <t>Strittmatter-Gymnasium Gransee</t>
  </si>
  <si>
    <t>Hedwig-Bollhagen-Gymnasium Velten</t>
  </si>
  <si>
    <t>Werner-von-Siemens-Schule Gransee</t>
  </si>
  <si>
    <t>Barbara-Zürner-Oberschule</t>
  </si>
  <si>
    <t>Karl-Friedrich-Schinkel-Gymnasium Neuruppin</t>
  </si>
  <si>
    <t>Evangelische Schule Neuruppin Gymnasium anerkannte Ersatzschule</t>
  </si>
  <si>
    <t>FontaneSchule Neuruppin</t>
  </si>
  <si>
    <t>Grund- und Oberschule Schulzentrum "Bildungscampus-Rheinsberg"</t>
  </si>
  <si>
    <t>Ehm Welk - Oberschule Schule für gemeinsames Lernen</t>
  </si>
  <si>
    <t>Dreiklang Oberschule</t>
  </si>
  <si>
    <t>EJF-Schulzentrum "Tabaluga"-Oberschule mit angegliederten Förderklassen in der Primarstufe - anerkannte Ersatzschule</t>
  </si>
  <si>
    <t>Aristoteles-Gesamtschule Bernau Reformpädagogische Gesamtschule -anerkannt in der Sekundarstufe I-</t>
  </si>
  <si>
    <t>Oberbarnim-Oberschule anerkannte Ersatzschule</t>
  </si>
  <si>
    <t>Freie Gesamtschule Finow - anerkannte Ersatzschule -</t>
  </si>
  <si>
    <t>Freies Joachimsthaler Gymnasium anerkannte Ersatzschule</t>
  </si>
  <si>
    <t>Grund- und Oberschule "Dr. Georg Graf von Arco" Nauen</t>
  </si>
  <si>
    <t>Hans-Klakow-Gesamtschule</t>
  </si>
  <si>
    <t>Pestalozzi-Schule Schule mit dem sonderpädagogischen Förderschwerpunkt Lernen</t>
  </si>
  <si>
    <t>Gesamtschule "Bruno H. Bürgel" - Sportprofilierte Ganztagsschule mit gymnasialer Oberstufe - UNESCO-Projektschule -</t>
  </si>
  <si>
    <t>Marie-Curie-Gymnasium</t>
  </si>
  <si>
    <t>Goethe-Gymnasium Nauen</t>
  </si>
  <si>
    <t>Erich Kästner Schule Schule mit dem sonderpädagogischen Förderschwerpunkt "Lernen" Wittstock</t>
  </si>
  <si>
    <t>Marie-Curie-Gymnasium Wittenberge</t>
  </si>
  <si>
    <t>Freiherr-von-Rochow-Schule - Oberschule -</t>
  </si>
  <si>
    <t>Johann-Wolfgang-von-Goethe-Gymnasium</t>
  </si>
  <si>
    <r>
      <t xml:space="preserve">Auf dem Tabellenblatt </t>
    </r>
    <r>
      <rPr>
        <i/>
        <sz val="11"/>
        <color theme="4"/>
        <rFont val="Calibri"/>
        <family val="2"/>
      </rPr>
      <t>Meldeformular 2023</t>
    </r>
    <r>
      <rPr>
        <sz val="11"/>
        <color rgb="FF000000"/>
        <rFont val="Calibri"/>
        <family val="2"/>
      </rPr>
      <t xml:space="preserve"> sind alle gelb unterlegten Felder mit den erforderlichen Angaben auszufüllen. Die Daten bitten wir Sie blockweise zu erfassen:</t>
    </r>
  </si>
  <si>
    <t xml:space="preserve">Das aus den Vorjahren bekannte Formular zur Meldung der zwischen Maßnahmeträgern und Schulen vereinbarten Termine ist seit dem Jahr 2022 um die Erfassung weiterer Daten aus den Abstimmungsgesprächen zwischen den Schulen und den Trägern erweitert worden. Diese komprimierte Übersicht soll allen Beteiligten -Schulen, Trägern und Projektstelle- ermöglichen, einen schnellen Überblick über die wesentlichen Vereinbarungen zu erlangen. </t>
  </si>
  <si>
    <t xml:space="preserve">Klasse: </t>
  </si>
  <si>
    <t xml:space="preserve">Sollte die vertraglich vereinbarte Durchführungsfrist für OSZ vom 28.08.2023 bis zum 24.11.2023 im Ausnahmefall nicht eingehalten werden können, so ist für eine zeitliche Verschiebung darüber hinaus vorab die Genehmigung durch die Projektstelle einzuholen.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</si>
</sst>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 _€_-;\-* #,##0.00\ _€_-;_-* &quot;-&quot;??\ _€_-;_-@_-"/>
    <numFmt numFmtId="164" formatCode="000000"/>
    <numFmt numFmtId="165" formatCode="_-* #,##0\ _€_-;\-* #,##0\ _€_-;_-* &quot;-&quot;??\ _€_-;_-@_-"/>
  </numFmts>
  <fonts count="30" x14ac:knownFonts="1">
    <font>
      <sz val="11"/>
      <color theme="1"/>
      <name val="Calibri"/>
      <family val="2"/>
      <scheme val="minor"/>
    </font>
    <font>
      <b/>
      <sz val="11"/>
      <color theme="1"/>
      <name val="Calibri"/>
      <family val="2"/>
      <scheme val="minor"/>
    </font>
    <font>
      <u/>
      <sz val="11"/>
      <color theme="10"/>
      <name val="Calibri"/>
      <family val="2"/>
      <scheme val="minor"/>
    </font>
    <font>
      <b/>
      <sz val="14"/>
      <color theme="0" tint="-4.9989318521683403E-2"/>
      <name val="Calibri"/>
      <family val="2"/>
      <scheme val="minor"/>
    </font>
    <font>
      <sz val="8"/>
      <color theme="8"/>
      <name val="Calibri"/>
      <family val="2"/>
      <scheme val="minor"/>
    </font>
    <font>
      <sz val="8"/>
      <color theme="1"/>
      <name val="Calibri"/>
      <family val="2"/>
      <scheme val="minor"/>
    </font>
    <font>
      <sz val="8"/>
      <color rgb="FF000000"/>
      <name val="Segoe UI"/>
      <family val="2"/>
    </font>
    <font>
      <b/>
      <sz val="16"/>
      <color theme="0"/>
      <name val="Calibri"/>
      <family val="2"/>
      <scheme val="minor"/>
    </font>
    <font>
      <b/>
      <sz val="9"/>
      <color theme="1"/>
      <name val="Calibri"/>
      <family val="2"/>
      <scheme val="minor"/>
    </font>
    <font>
      <b/>
      <sz val="12"/>
      <color rgb="FFC00000"/>
      <name val="Calibri"/>
      <family val="2"/>
      <scheme val="minor"/>
    </font>
    <font>
      <b/>
      <u/>
      <sz val="9"/>
      <color theme="1"/>
      <name val="Calibri"/>
      <family val="2"/>
      <scheme val="minor"/>
    </font>
    <font>
      <sz val="9"/>
      <color theme="1"/>
      <name val="Calibri"/>
      <family val="2"/>
      <scheme val="minor"/>
    </font>
    <font>
      <b/>
      <u/>
      <sz val="12"/>
      <color rgb="FFC00000"/>
      <name val="Calibri"/>
      <family val="2"/>
      <scheme val="minor"/>
    </font>
    <font>
      <b/>
      <u/>
      <sz val="10"/>
      <color theme="1"/>
      <name val="Calibri"/>
      <family val="2"/>
      <scheme val="minor"/>
    </font>
    <font>
      <b/>
      <sz val="10"/>
      <color theme="1"/>
      <name val="Calibri"/>
      <family val="2"/>
      <scheme val="minor"/>
    </font>
    <font>
      <sz val="10"/>
      <color theme="1"/>
      <name val="Calibri"/>
      <family val="2"/>
      <scheme val="minor"/>
    </font>
    <font>
      <b/>
      <u/>
      <sz val="10"/>
      <color rgb="FFFF0000"/>
      <name val="Calibri"/>
      <family val="2"/>
      <scheme val="minor"/>
    </font>
    <font>
      <sz val="11"/>
      <color theme="1"/>
      <name val="Calibri"/>
      <family val="2"/>
      <scheme val="minor"/>
    </font>
    <font>
      <sz val="11"/>
      <color theme="1"/>
      <name val="Calibri"/>
      <family val="2"/>
    </font>
    <font>
      <b/>
      <sz val="14"/>
      <color theme="0" tint="-4.9989318521683403E-2"/>
      <name val="Calibri"/>
      <family val="2"/>
    </font>
    <font>
      <b/>
      <u/>
      <sz val="11"/>
      <color rgb="FF5B9BD5"/>
      <name val="Calibri"/>
      <family val="2"/>
    </font>
    <font>
      <sz val="11"/>
      <color rgb="FF000000"/>
      <name val="Calibri"/>
      <family val="2"/>
    </font>
    <font>
      <u/>
      <sz val="11"/>
      <color rgb="FF000000"/>
      <name val="Calibri"/>
      <family val="2"/>
    </font>
    <font>
      <sz val="7"/>
      <color rgb="FF000000"/>
      <name val="Calibri"/>
      <family val="2"/>
    </font>
    <font>
      <b/>
      <sz val="11"/>
      <color rgb="FF5B9BD5"/>
      <name val="Calibri"/>
      <family val="2"/>
    </font>
    <font>
      <i/>
      <sz val="11"/>
      <color theme="4"/>
      <name val="Calibri"/>
      <family val="2"/>
    </font>
    <font>
      <b/>
      <sz val="11"/>
      <color rgb="FF000000"/>
      <name val="Calibri"/>
      <family val="2"/>
    </font>
    <font>
      <sz val="7.5"/>
      <color theme="1"/>
      <name val="Calibri"/>
      <family val="2"/>
      <scheme val="minor"/>
    </font>
    <font>
      <sz val="9"/>
      <color theme="6" tint="-0.499984740745262"/>
      <name val="Calibri"/>
      <family val="2"/>
      <scheme val="minor"/>
    </font>
    <font>
      <b/>
      <u/>
      <sz val="11"/>
      <color rgb="FF000000"/>
      <name val="Calibri"/>
      <family val="2"/>
    </font>
  </fonts>
  <fills count="11">
    <fill>
      <patternFill patternType="none"/>
    </fill>
    <fill>
      <patternFill patternType="gray125"/>
    </fill>
    <fill>
      <patternFill patternType="solid">
        <fgColor theme="2" tint="-9.9978637043366805E-2"/>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theme="2" tint="-0.499984740745262"/>
        <bgColor indexed="64"/>
      </patternFill>
    </fill>
    <fill>
      <patternFill patternType="solid">
        <fgColor theme="0" tint="-0.249977111117893"/>
        <bgColor indexed="64"/>
      </patternFill>
    </fill>
    <fill>
      <patternFill patternType="solid">
        <fgColor theme="5"/>
        <bgColor indexed="64"/>
      </patternFill>
    </fill>
    <fill>
      <patternFill patternType="solid">
        <fgColor theme="0"/>
        <bgColor indexed="64"/>
      </patternFill>
    </fill>
    <fill>
      <patternFill patternType="solid">
        <fgColor theme="6" tint="0.39997558519241921"/>
        <bgColor indexed="64"/>
      </patternFill>
    </fill>
    <fill>
      <patternFill patternType="solid">
        <fgColor theme="2"/>
        <bgColor indexed="64"/>
      </patternFill>
    </fill>
  </fills>
  <borders count="2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style="thin">
        <color auto="1"/>
      </right>
      <top/>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style="thin">
        <color theme="0"/>
      </left>
      <right/>
      <top/>
      <bottom/>
      <diagonal/>
    </border>
    <border>
      <left/>
      <right style="thin">
        <color theme="0"/>
      </right>
      <top/>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s>
  <cellStyleXfs count="3">
    <xf numFmtId="0" fontId="0" fillId="0" borderId="0"/>
    <xf numFmtId="0" fontId="2" fillId="0" borderId="0" applyNumberFormat="0" applyFill="0" applyBorder="0" applyAlignment="0" applyProtection="0"/>
    <xf numFmtId="43" fontId="17" fillId="0" borderId="0" applyFont="0" applyFill="0" applyBorder="0" applyAlignment="0" applyProtection="0"/>
  </cellStyleXfs>
  <cellXfs count="126">
    <xf numFmtId="0" fontId="0" fillId="0" borderId="0" xfId="0"/>
    <xf numFmtId="0" fontId="0" fillId="0" borderId="1" xfId="0" applyBorder="1" applyProtection="1"/>
    <xf numFmtId="0" fontId="4" fillId="0" borderId="0" xfId="0" applyFont="1" applyProtection="1"/>
    <xf numFmtId="0" fontId="0" fillId="0" borderId="0" xfId="0" applyProtection="1"/>
    <xf numFmtId="0" fontId="5" fillId="2" borderId="0" xfId="0" applyFont="1" applyFill="1" applyBorder="1" applyAlignment="1" applyProtection="1">
      <alignment horizontal="left" vertical="center" indent="6"/>
    </xf>
    <xf numFmtId="0" fontId="5" fillId="2" borderId="0" xfId="0" applyFont="1" applyFill="1" applyBorder="1" applyAlignment="1" applyProtection="1">
      <alignment horizontal="left" vertical="center" indent="2"/>
    </xf>
    <xf numFmtId="0" fontId="0" fillId="2" borderId="0" xfId="0" applyFont="1" applyFill="1" applyProtection="1"/>
    <xf numFmtId="0" fontId="0" fillId="2" borderId="0" xfId="0" applyFont="1" applyFill="1" applyAlignment="1" applyProtection="1">
      <alignment horizontal="center"/>
    </xf>
    <xf numFmtId="0" fontId="0" fillId="4" borderId="0" xfId="0" applyFont="1" applyFill="1" applyProtection="1"/>
    <xf numFmtId="0" fontId="8" fillId="2" borderId="0" xfId="0" applyFont="1" applyFill="1" applyBorder="1" applyAlignment="1" applyProtection="1">
      <alignment vertical="center"/>
    </xf>
    <xf numFmtId="14" fontId="0" fillId="3" borderId="1" xfId="0" applyNumberFormat="1" applyFont="1" applyFill="1" applyBorder="1" applyAlignment="1" applyProtection="1">
      <alignment horizontal="left" vertical="center"/>
      <protection locked="0"/>
    </xf>
    <xf numFmtId="1" fontId="0" fillId="3" borderId="1" xfId="0" applyNumberFormat="1" applyFont="1" applyFill="1" applyBorder="1" applyAlignment="1" applyProtection="1">
      <alignment horizontal="center" vertical="center"/>
      <protection locked="0"/>
    </xf>
    <xf numFmtId="0" fontId="10" fillId="4" borderId="0" xfId="0" applyFont="1" applyFill="1" applyProtection="1"/>
    <xf numFmtId="0" fontId="11" fillId="2" borderId="0" xfId="0" applyFont="1" applyFill="1" applyBorder="1" applyAlignment="1" applyProtection="1">
      <alignment vertical="center"/>
    </xf>
    <xf numFmtId="0" fontId="0" fillId="2" borderId="0" xfId="0" applyFont="1" applyFill="1" applyBorder="1" applyAlignment="1" applyProtection="1">
      <alignment vertical="center"/>
    </xf>
    <xf numFmtId="0" fontId="5" fillId="2" borderId="0" xfId="0" applyFont="1" applyFill="1" applyBorder="1" applyAlignment="1" applyProtection="1"/>
    <xf numFmtId="0" fontId="5" fillId="2" borderId="0" xfId="0" applyFont="1" applyFill="1" applyBorder="1" applyAlignment="1" applyProtection="1">
      <alignment horizontal="left"/>
    </xf>
    <xf numFmtId="0" fontId="1" fillId="2" borderId="0" xfId="0" applyFont="1" applyFill="1" applyAlignment="1" applyProtection="1">
      <alignment horizontal="center" vertical="top" wrapText="1"/>
    </xf>
    <xf numFmtId="0" fontId="1" fillId="2" borderId="0" xfId="0" applyFont="1" applyFill="1" applyAlignment="1" applyProtection="1">
      <alignment vertical="top"/>
    </xf>
    <xf numFmtId="0" fontId="0" fillId="4" borderId="0" xfId="0" applyFont="1" applyFill="1" applyAlignment="1" applyProtection="1">
      <alignment vertical="top"/>
    </xf>
    <xf numFmtId="0" fontId="0" fillId="4" borderId="0" xfId="0" applyFont="1" applyFill="1" applyAlignment="1" applyProtection="1">
      <alignment horizontal="center"/>
    </xf>
    <xf numFmtId="0" fontId="0" fillId="4" borderId="0" xfId="0" applyFont="1" applyFill="1" applyAlignment="1" applyProtection="1">
      <alignment horizontal="left"/>
    </xf>
    <xf numFmtId="49" fontId="0" fillId="4" borderId="0" xfId="0" applyNumberFormat="1" applyFont="1" applyFill="1" applyProtection="1"/>
    <xf numFmtId="1" fontId="0" fillId="4" borderId="0" xfId="0" applyNumberFormat="1" applyFont="1" applyFill="1" applyAlignment="1" applyProtection="1">
      <alignment horizontal="center"/>
    </xf>
    <xf numFmtId="14" fontId="0" fillId="4" borderId="0" xfId="0" applyNumberFormat="1" applyFont="1" applyFill="1" applyProtection="1"/>
    <xf numFmtId="14" fontId="0" fillId="3" borderId="1" xfId="0" applyNumberFormat="1" applyFont="1" applyFill="1" applyBorder="1" applyAlignment="1" applyProtection="1">
      <alignment horizontal="center" vertical="center"/>
      <protection locked="0"/>
    </xf>
    <xf numFmtId="0" fontId="3" fillId="4" borderId="0" xfId="0" applyFont="1" applyFill="1" applyProtection="1"/>
    <xf numFmtId="0" fontId="0" fillId="8" borderId="0" xfId="0" applyFont="1" applyFill="1" applyProtection="1"/>
    <xf numFmtId="0" fontId="0" fillId="0" borderId="0" xfId="0" applyFont="1" applyProtection="1"/>
    <xf numFmtId="0" fontId="0" fillId="0" borderId="0" xfId="0" applyFont="1" applyAlignment="1" applyProtection="1">
      <alignment horizontal="center"/>
    </xf>
    <xf numFmtId="0" fontId="1" fillId="0" borderId="0" xfId="0" applyFont="1" applyFill="1"/>
    <xf numFmtId="0" fontId="0" fillId="0" borderId="0" xfId="0" applyFill="1"/>
    <xf numFmtId="0" fontId="1" fillId="0" borderId="0" xfId="0" applyFont="1" applyFill="1" applyAlignment="1">
      <alignment horizontal="left"/>
    </xf>
    <xf numFmtId="0" fontId="0" fillId="0" borderId="0" xfId="0" applyFill="1" applyAlignment="1">
      <alignment horizontal="left"/>
    </xf>
    <xf numFmtId="0" fontId="8" fillId="2" borderId="0" xfId="0" applyFont="1" applyFill="1" applyBorder="1" applyAlignment="1" applyProtection="1">
      <alignment horizontal="left" vertical="top"/>
    </xf>
    <xf numFmtId="0" fontId="13" fillId="4" borderId="0" xfId="0" applyFont="1" applyFill="1" applyProtection="1"/>
    <xf numFmtId="0" fontId="14" fillId="4" borderId="0" xfId="0" applyFont="1" applyFill="1" applyProtection="1"/>
    <xf numFmtId="0" fontId="15" fillId="6" borderId="0" xfId="0" applyFont="1" applyFill="1" applyProtection="1"/>
    <xf numFmtId="0" fontId="15" fillId="6" borderId="0" xfId="0" applyFont="1" applyFill="1" applyAlignment="1" applyProtection="1">
      <alignment horizontal="center"/>
    </xf>
    <xf numFmtId="0" fontId="1" fillId="2" borderId="0" xfId="0" applyFont="1" applyFill="1" applyBorder="1" applyAlignment="1" applyProtection="1">
      <alignment horizontal="center" vertical="top"/>
    </xf>
    <xf numFmtId="0" fontId="0" fillId="5" borderId="0" xfId="0" applyFont="1" applyFill="1" applyProtection="1"/>
    <xf numFmtId="0" fontId="9" fillId="5" borderId="0" xfId="0" applyFont="1" applyFill="1" applyProtection="1"/>
    <xf numFmtId="0" fontId="0" fillId="8" borderId="0" xfId="0" applyFont="1" applyFill="1" applyAlignment="1" applyProtection="1">
      <alignment vertical="top"/>
    </xf>
    <xf numFmtId="0" fontId="0" fillId="0" borderId="0" xfId="0" applyFont="1" applyAlignment="1" applyProtection="1">
      <alignment vertical="top"/>
    </xf>
    <xf numFmtId="0" fontId="9" fillId="5" borderId="0" xfId="0" applyFont="1" applyFill="1" applyAlignment="1" applyProtection="1">
      <alignment horizontal="left" vertical="top" wrapText="1"/>
    </xf>
    <xf numFmtId="0" fontId="15" fillId="5" borderId="0" xfId="0" applyFont="1" applyFill="1" applyProtection="1"/>
    <xf numFmtId="0" fontId="15" fillId="8" borderId="0" xfId="0" applyFont="1" applyFill="1" applyProtection="1"/>
    <xf numFmtId="0" fontId="15" fillId="0" borderId="0" xfId="0" applyFont="1" applyProtection="1"/>
    <xf numFmtId="14" fontId="0" fillId="3" borderId="1" xfId="0" applyNumberFormat="1" applyFont="1" applyFill="1" applyBorder="1" applyAlignment="1" applyProtection="1">
      <alignment vertical="center"/>
      <protection locked="0"/>
    </xf>
    <xf numFmtId="49" fontId="0" fillId="3" borderId="1" xfId="0" applyNumberFormat="1" applyFont="1" applyFill="1" applyBorder="1" applyAlignment="1" applyProtection="1">
      <alignment vertical="center"/>
      <protection locked="0"/>
    </xf>
    <xf numFmtId="49" fontId="0" fillId="10" borderId="1" xfId="0" applyNumberFormat="1" applyFont="1" applyFill="1" applyBorder="1" applyAlignment="1" applyProtection="1">
      <alignment horizontal="left" vertical="center"/>
    </xf>
    <xf numFmtId="0" fontId="18" fillId="0" borderId="0" xfId="0" applyFont="1" applyAlignment="1" applyProtection="1">
      <alignment vertical="top"/>
    </xf>
    <xf numFmtId="0" fontId="18" fillId="4" borderId="0" xfId="0" applyFont="1" applyFill="1" applyAlignment="1" applyProtection="1">
      <alignment vertical="top"/>
    </xf>
    <xf numFmtId="1" fontId="8" fillId="9" borderId="3" xfId="0" applyNumberFormat="1" applyFont="1" applyFill="1" applyBorder="1" applyAlignment="1" applyProtection="1">
      <alignment horizontal="left" vertical="center" wrapText="1"/>
    </xf>
    <xf numFmtId="165" fontId="0" fillId="4" borderId="0" xfId="2" applyNumberFormat="1" applyFont="1" applyFill="1" applyProtection="1"/>
    <xf numFmtId="0" fontId="18" fillId="7" borderId="0" xfId="0" applyFont="1" applyFill="1" applyAlignment="1" applyProtection="1">
      <alignment vertical="top"/>
    </xf>
    <xf numFmtId="0" fontId="21" fillId="4" borderId="0" xfId="0" applyFont="1" applyFill="1" applyAlignment="1">
      <alignment vertical="top"/>
    </xf>
    <xf numFmtId="0" fontId="20" fillId="4" borderId="0" xfId="0" applyFont="1" applyFill="1" applyAlignment="1">
      <alignment vertical="top"/>
    </xf>
    <xf numFmtId="0" fontId="21" fillId="4" borderId="12" xfId="0" applyFont="1" applyFill="1" applyBorder="1" applyAlignment="1">
      <alignment horizontal="justify" vertical="top" wrapText="1"/>
    </xf>
    <xf numFmtId="0" fontId="21" fillId="4" borderId="13" xfId="0" applyFont="1" applyFill="1" applyBorder="1" applyAlignment="1">
      <alignment horizontal="justify" vertical="top" wrapText="1"/>
    </xf>
    <xf numFmtId="0" fontId="21" fillId="4" borderId="14" xfId="0" applyFont="1" applyFill="1" applyBorder="1" applyAlignment="1">
      <alignment horizontal="justify" vertical="top" wrapText="1"/>
    </xf>
    <xf numFmtId="0" fontId="18" fillId="0" borderId="0" xfId="0" applyFont="1" applyAlignment="1" applyProtection="1">
      <alignment vertical="center"/>
    </xf>
    <xf numFmtId="1" fontId="8" fillId="9" borderId="2" xfId="0" applyNumberFormat="1" applyFont="1" applyFill="1" applyBorder="1" applyAlignment="1" applyProtection="1">
      <alignment horizontal="left" vertical="center" wrapText="1"/>
    </xf>
    <xf numFmtId="1" fontId="8" fillId="9" borderId="18" xfId="0" applyNumberFormat="1" applyFont="1" applyFill="1" applyBorder="1" applyAlignment="1" applyProtection="1">
      <alignment horizontal="left" vertical="center" wrapText="1"/>
    </xf>
    <xf numFmtId="1" fontId="8" fillId="9" borderId="20" xfId="0" applyNumberFormat="1" applyFont="1" applyFill="1" applyBorder="1" applyAlignment="1" applyProtection="1">
      <alignment horizontal="left" vertical="center" wrapText="1"/>
    </xf>
    <xf numFmtId="49" fontId="0" fillId="3" borderId="17" xfId="0" applyNumberFormat="1" applyFont="1" applyFill="1" applyBorder="1" applyAlignment="1" applyProtection="1">
      <alignment vertical="center"/>
      <protection locked="0"/>
    </xf>
    <xf numFmtId="1" fontId="0" fillId="3" borderId="17" xfId="0" applyNumberFormat="1" applyFont="1" applyFill="1" applyBorder="1" applyAlignment="1" applyProtection="1">
      <alignment horizontal="center" vertical="center"/>
      <protection locked="0"/>
    </xf>
    <xf numFmtId="1" fontId="11" fillId="9" borderId="19" xfId="0" applyNumberFormat="1" applyFont="1" applyFill="1" applyBorder="1" applyAlignment="1" applyProtection="1">
      <alignment vertical="center"/>
    </xf>
    <xf numFmtId="1" fontId="27" fillId="9" borderId="19" xfId="0" applyNumberFormat="1" applyFont="1" applyFill="1" applyBorder="1" applyAlignment="1" applyProtection="1">
      <alignment vertical="center"/>
    </xf>
    <xf numFmtId="0" fontId="11" fillId="5" borderId="0" xfId="0" applyFont="1" applyFill="1" applyProtection="1"/>
    <xf numFmtId="1" fontId="27" fillId="9" borderId="4" xfId="0" applyNumberFormat="1" applyFont="1" applyFill="1" applyBorder="1" applyAlignment="1" applyProtection="1">
      <alignment vertical="center"/>
    </xf>
    <xf numFmtId="1" fontId="11" fillId="9" borderId="4" xfId="0" applyNumberFormat="1" applyFont="1" applyFill="1" applyBorder="1" applyAlignment="1" applyProtection="1">
      <alignment vertical="center"/>
    </xf>
    <xf numFmtId="0" fontId="28" fillId="5" borderId="0" xfId="0" applyFont="1" applyFill="1" applyProtection="1"/>
    <xf numFmtId="0" fontId="21" fillId="4" borderId="6" xfId="0" applyFont="1" applyFill="1" applyBorder="1" applyAlignment="1">
      <alignment horizontal="justify" vertical="top" wrapText="1"/>
    </xf>
    <xf numFmtId="0" fontId="21" fillId="4" borderId="7" xfId="0" applyFont="1" applyFill="1" applyBorder="1" applyAlignment="1">
      <alignment horizontal="justify" vertical="top" wrapText="1"/>
    </xf>
    <xf numFmtId="0" fontId="21" fillId="4" borderId="8" xfId="0" applyFont="1" applyFill="1" applyBorder="1" applyAlignment="1">
      <alignment horizontal="justify" vertical="top" wrapText="1"/>
    </xf>
    <xf numFmtId="0" fontId="21" fillId="4" borderId="9" xfId="0" applyFont="1" applyFill="1" applyBorder="1" applyAlignment="1">
      <alignment horizontal="justify" vertical="top" wrapText="1"/>
    </xf>
    <xf numFmtId="0" fontId="21" fillId="4" borderId="10" xfId="0" applyFont="1" applyFill="1" applyBorder="1" applyAlignment="1">
      <alignment horizontal="justify" vertical="top" wrapText="1"/>
    </xf>
    <xf numFmtId="0" fontId="21" fillId="4" borderId="11" xfId="0" applyFont="1" applyFill="1" applyBorder="1" applyAlignment="1">
      <alignment horizontal="justify" vertical="top" wrapText="1"/>
    </xf>
    <xf numFmtId="0" fontId="21" fillId="4" borderId="12" xfId="0" applyFont="1" applyFill="1" applyBorder="1" applyAlignment="1">
      <alignment horizontal="justify" vertical="top" wrapText="1"/>
    </xf>
    <xf numFmtId="0" fontId="21" fillId="4" borderId="13" xfId="0" applyFont="1" applyFill="1" applyBorder="1" applyAlignment="1">
      <alignment horizontal="justify" vertical="top" wrapText="1"/>
    </xf>
    <xf numFmtId="0" fontId="21" fillId="4" borderId="14" xfId="0" applyFont="1" applyFill="1" applyBorder="1" applyAlignment="1">
      <alignment horizontal="justify" vertical="top" wrapText="1"/>
    </xf>
    <xf numFmtId="0" fontId="21" fillId="4" borderId="6" xfId="0" applyFont="1" applyFill="1" applyBorder="1" applyAlignment="1">
      <alignment horizontal="justify" vertical="top"/>
    </xf>
    <xf numFmtId="0" fontId="21" fillId="4" borderId="7" xfId="0" applyFont="1" applyFill="1" applyBorder="1" applyAlignment="1">
      <alignment horizontal="justify" vertical="top"/>
    </xf>
    <xf numFmtId="0" fontId="21" fillId="4" borderId="8" xfId="0" applyFont="1" applyFill="1" applyBorder="1" applyAlignment="1">
      <alignment horizontal="justify" vertical="top"/>
    </xf>
    <xf numFmtId="0" fontId="24" fillId="4" borderId="0" xfId="0" applyFont="1" applyFill="1" applyAlignment="1">
      <alignment horizontal="left" vertical="top" wrapText="1"/>
    </xf>
    <xf numFmtId="0" fontId="19" fillId="7" borderId="0" xfId="0" applyFont="1" applyFill="1" applyBorder="1" applyAlignment="1" applyProtection="1">
      <alignment horizontal="center" vertical="center"/>
    </xf>
    <xf numFmtId="0" fontId="21" fillId="4" borderId="15" xfId="0" applyFont="1" applyFill="1" applyBorder="1" applyAlignment="1">
      <alignment horizontal="justify" vertical="top" wrapText="1"/>
    </xf>
    <xf numFmtId="0" fontId="21" fillId="4" borderId="0" xfId="0" applyFont="1" applyFill="1" applyBorder="1" applyAlignment="1">
      <alignment horizontal="justify" vertical="top" wrapText="1"/>
    </xf>
    <xf numFmtId="0" fontId="21" fillId="4" borderId="16" xfId="0" applyFont="1" applyFill="1" applyBorder="1" applyAlignment="1">
      <alignment horizontal="justify" vertical="top" wrapText="1"/>
    </xf>
    <xf numFmtId="0" fontId="21" fillId="4" borderId="9" xfId="0" applyFont="1" applyFill="1" applyBorder="1" applyAlignment="1">
      <alignment horizontal="justify" vertical="center" wrapText="1"/>
    </xf>
    <xf numFmtId="0" fontId="21" fillId="4" borderId="10" xfId="0" applyFont="1" applyFill="1" applyBorder="1" applyAlignment="1">
      <alignment horizontal="justify" vertical="center" wrapText="1"/>
    </xf>
    <xf numFmtId="0" fontId="21" fillId="4" borderId="11" xfId="0" applyFont="1" applyFill="1" applyBorder="1" applyAlignment="1">
      <alignment horizontal="justify" vertical="center" wrapText="1"/>
    </xf>
    <xf numFmtId="0" fontId="26" fillId="4" borderId="6" xfId="0" applyFont="1" applyFill="1" applyBorder="1" applyAlignment="1">
      <alignment horizontal="justify" vertical="top" wrapText="1"/>
    </xf>
    <xf numFmtId="0" fontId="26" fillId="4" borderId="7" xfId="0" applyFont="1" applyFill="1" applyBorder="1" applyAlignment="1">
      <alignment horizontal="justify" vertical="top" wrapText="1"/>
    </xf>
    <xf numFmtId="0" fontId="26" fillId="4" borderId="8" xfId="0" applyFont="1" applyFill="1" applyBorder="1" applyAlignment="1">
      <alignment horizontal="justify" vertical="top" wrapText="1"/>
    </xf>
    <xf numFmtId="0" fontId="21" fillId="4" borderId="0" xfId="0" applyFont="1" applyFill="1" applyAlignment="1">
      <alignment vertical="top" wrapText="1"/>
    </xf>
    <xf numFmtId="0" fontId="16" fillId="4" borderId="0" xfId="0" applyFont="1" applyFill="1" applyAlignment="1" applyProtection="1">
      <alignment horizontal="left" vertical="center" wrapText="1"/>
    </xf>
    <xf numFmtId="14" fontId="0" fillId="3" borderId="2" xfId="0" applyNumberFormat="1" applyFont="1" applyFill="1" applyBorder="1" applyAlignment="1" applyProtection="1">
      <alignment horizontal="left" vertical="center"/>
      <protection locked="0"/>
    </xf>
    <xf numFmtId="14" fontId="0" fillId="3" borderId="4" xfId="0" applyNumberFormat="1" applyFont="1" applyFill="1" applyBorder="1" applyAlignment="1" applyProtection="1">
      <alignment horizontal="left" vertical="center"/>
      <protection locked="0"/>
    </xf>
    <xf numFmtId="14" fontId="0" fillId="3" borderId="3" xfId="0" applyNumberFormat="1" applyFont="1" applyFill="1" applyBorder="1" applyAlignment="1" applyProtection="1">
      <alignment horizontal="left" vertical="center"/>
      <protection locked="0"/>
    </xf>
    <xf numFmtId="49" fontId="5" fillId="3" borderId="2" xfId="0" applyNumberFormat="1" applyFont="1" applyFill="1" applyBorder="1" applyAlignment="1" applyProtection="1">
      <alignment horizontal="left" vertical="top" wrapText="1"/>
      <protection locked="0"/>
    </xf>
    <xf numFmtId="49" fontId="5" fillId="3" borderId="4" xfId="0" applyNumberFormat="1" applyFont="1" applyFill="1" applyBorder="1" applyAlignment="1" applyProtection="1">
      <alignment horizontal="left" vertical="top" wrapText="1"/>
      <protection locked="0"/>
    </xf>
    <xf numFmtId="49" fontId="5" fillId="3" borderId="3" xfId="0" applyNumberFormat="1" applyFont="1" applyFill="1" applyBorder="1" applyAlignment="1" applyProtection="1">
      <alignment horizontal="left" vertical="top" wrapText="1"/>
      <protection locked="0"/>
    </xf>
    <xf numFmtId="0" fontId="8" fillId="2" borderId="5" xfId="0" applyFont="1" applyFill="1" applyBorder="1" applyAlignment="1" applyProtection="1">
      <alignment horizontal="left" vertical="top"/>
    </xf>
    <xf numFmtId="0" fontId="1" fillId="2" borderId="0" xfId="0" applyFont="1" applyFill="1" applyAlignment="1" applyProtection="1">
      <alignment horizontal="center" vertical="top"/>
    </xf>
    <xf numFmtId="14" fontId="0" fillId="3" borderId="2" xfId="0" applyNumberFormat="1" applyFont="1" applyFill="1" applyBorder="1" applyAlignment="1" applyProtection="1">
      <alignment horizontal="center" vertical="center"/>
      <protection locked="0"/>
    </xf>
    <xf numFmtId="14" fontId="0" fillId="3" borderId="3" xfId="0" applyNumberFormat="1" applyFont="1" applyFill="1" applyBorder="1" applyAlignment="1" applyProtection="1">
      <alignment horizontal="center" vertical="center"/>
      <protection locked="0"/>
    </xf>
    <xf numFmtId="0" fontId="14" fillId="4" borderId="0" xfId="0" applyFont="1" applyFill="1" applyAlignment="1" applyProtection="1">
      <alignment horizontal="left" wrapText="1"/>
    </xf>
    <xf numFmtId="0" fontId="16" fillId="4" borderId="0" xfId="0" applyFont="1" applyFill="1" applyAlignment="1" applyProtection="1">
      <alignment horizontal="left" wrapText="1"/>
    </xf>
    <xf numFmtId="0" fontId="0" fillId="3" borderId="2" xfId="0" applyFont="1" applyFill="1" applyBorder="1" applyAlignment="1" applyProtection="1">
      <alignment horizontal="left" vertical="center"/>
      <protection locked="0"/>
    </xf>
    <xf numFmtId="0" fontId="0" fillId="3" borderId="4" xfId="0" applyFont="1" applyFill="1" applyBorder="1" applyAlignment="1" applyProtection="1">
      <alignment horizontal="left" vertical="center"/>
      <protection locked="0"/>
    </xf>
    <xf numFmtId="0" fontId="0" fillId="3" borderId="3" xfId="0" applyFont="1" applyFill="1" applyBorder="1" applyAlignment="1" applyProtection="1">
      <alignment horizontal="left" vertical="center"/>
      <protection locked="0"/>
    </xf>
    <xf numFmtId="0" fontId="2" fillId="3" borderId="2" xfId="1" applyFont="1" applyFill="1" applyBorder="1" applyAlignment="1" applyProtection="1">
      <alignment horizontal="left" vertical="center"/>
      <protection locked="0"/>
    </xf>
    <xf numFmtId="0" fontId="2" fillId="3" borderId="4" xfId="1" applyFont="1" applyFill="1" applyBorder="1" applyAlignment="1" applyProtection="1">
      <alignment horizontal="left" vertical="center"/>
      <protection locked="0"/>
    </xf>
    <xf numFmtId="0" fontId="2" fillId="3" borderId="3" xfId="1" applyFont="1" applyFill="1" applyBorder="1" applyAlignment="1" applyProtection="1">
      <alignment horizontal="left" vertical="center"/>
      <protection locked="0"/>
    </xf>
    <xf numFmtId="49" fontId="0" fillId="3" borderId="2" xfId="0" applyNumberFormat="1" applyFont="1" applyFill="1" applyBorder="1" applyAlignment="1" applyProtection="1">
      <alignment horizontal="left" vertical="center"/>
      <protection locked="0"/>
    </xf>
    <xf numFmtId="49" fontId="0" fillId="3" borderId="4" xfId="0" applyNumberFormat="1" applyFont="1" applyFill="1" applyBorder="1" applyAlignment="1" applyProtection="1">
      <alignment horizontal="left" vertical="center"/>
      <protection locked="0"/>
    </xf>
    <xf numFmtId="49" fontId="0" fillId="3" borderId="3" xfId="0" applyNumberFormat="1" applyFont="1" applyFill="1" applyBorder="1" applyAlignment="1" applyProtection="1">
      <alignment horizontal="left" vertical="center"/>
      <protection locked="0"/>
    </xf>
    <xf numFmtId="0" fontId="7" fillId="7" borderId="0" xfId="0" applyFont="1" applyFill="1" applyAlignment="1" applyProtection="1">
      <alignment horizontal="center" vertical="center" wrapText="1"/>
    </xf>
    <xf numFmtId="0" fontId="9" fillId="5" borderId="0" xfId="0" applyFont="1" applyFill="1" applyAlignment="1" applyProtection="1">
      <alignment horizontal="left" vertical="top" wrapText="1"/>
    </xf>
    <xf numFmtId="0" fontId="9" fillId="5" borderId="0" xfId="0" applyFont="1" applyFill="1" applyAlignment="1" applyProtection="1">
      <alignment horizontal="left" vertical="center" wrapText="1"/>
    </xf>
    <xf numFmtId="164" fontId="0" fillId="3" borderId="2" xfId="0" applyNumberFormat="1" applyFont="1" applyFill="1" applyBorder="1" applyAlignment="1" applyProtection="1">
      <alignment horizontal="left" vertical="center"/>
      <protection locked="0"/>
    </xf>
    <xf numFmtId="164" fontId="0" fillId="3" borderId="4" xfId="0" applyNumberFormat="1" applyFont="1" applyFill="1" applyBorder="1" applyAlignment="1" applyProtection="1">
      <alignment horizontal="left" vertical="center"/>
      <protection locked="0"/>
    </xf>
    <xf numFmtId="164" fontId="0" fillId="3" borderId="3" xfId="0" applyNumberFormat="1" applyFont="1" applyFill="1" applyBorder="1" applyAlignment="1" applyProtection="1">
      <alignment horizontal="left" vertical="center"/>
      <protection locked="0"/>
    </xf>
    <xf numFmtId="0" fontId="0" fillId="4" borderId="0" xfId="0" applyFill="1"/>
  </cellXfs>
  <cellStyles count="3">
    <cellStyle name="Komma" xfId="2" builtinId="3"/>
    <cellStyle name="Link" xfId="1" builtinId="8"/>
    <cellStyle name="Standard" xfId="0" builtinId="0"/>
  </cellStyles>
  <dxfs count="7">
    <dxf>
      <font>
        <color theme="1"/>
      </font>
      <fill>
        <patternFill>
          <bgColor theme="5"/>
        </patternFill>
      </fill>
    </dxf>
    <dxf>
      <font>
        <color theme="1"/>
      </font>
      <fill>
        <patternFill>
          <bgColor theme="5"/>
        </patternFill>
      </fill>
    </dxf>
    <dxf>
      <font>
        <color theme="1"/>
      </font>
      <fill>
        <patternFill>
          <bgColor theme="5"/>
        </patternFill>
      </fill>
    </dxf>
    <dxf>
      <font>
        <color theme="1"/>
      </font>
      <fill>
        <patternFill>
          <bgColor theme="5"/>
        </patternFill>
      </fill>
    </dxf>
    <dxf>
      <font>
        <color theme="1"/>
      </font>
      <fill>
        <patternFill>
          <bgColor theme="5"/>
        </patternFill>
      </fill>
    </dxf>
    <dxf>
      <font>
        <color theme="1"/>
      </font>
      <fill>
        <patternFill>
          <bgColor theme="5"/>
        </patternFill>
      </fill>
    </dxf>
    <dxf>
      <font>
        <color theme="0" tint="-4.9989318521683403E-2"/>
      </font>
      <fill>
        <patternFill patternType="solid">
          <bgColor theme="0" tint="-4.9989318521683403E-2"/>
        </patternFill>
      </fill>
    </dxf>
  </dxfs>
  <tableStyles count="0" defaultTableStyle="TableStyleMedium2" defaultPivotStyle="PivotStyleLight16"/>
  <colors>
    <mruColors>
      <color rgb="FFDE0000"/>
      <color rgb="FFF2F567"/>
      <color rgb="FFF983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723900</xdr:colOff>
      <xdr:row>48</xdr:row>
      <xdr:rowOff>38100</xdr:rowOff>
    </xdr:to>
    <xdr:pic>
      <xdr:nvPicPr>
        <xdr:cNvPr id="5" name="Grafik 4">
          <a:extLst>
            <a:ext uri="{FF2B5EF4-FFF2-40B4-BE49-F238E27FC236}">
              <a16:creationId xmlns:a16="http://schemas.microsoft.com/office/drawing/2014/main" id="{406BE0A1-2D4E-420C-9312-831D881548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819900" cy="9182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66675</xdr:colOff>
          <xdr:row>26</xdr:row>
          <xdr:rowOff>28575</xdr:rowOff>
        </xdr:from>
        <xdr:to>
          <xdr:col>10</xdr:col>
          <xdr:colOff>1771650</xdr:colOff>
          <xdr:row>27</xdr:row>
          <xdr:rowOff>47625</xdr:rowOff>
        </xdr:to>
        <xdr:sp macro="" textlink="">
          <xdr:nvSpPr>
            <xdr:cNvPr id="1035" name="Check Box 11" descr="Inhalte des Verfahrens" hidden="1">
              <a:extLst>
                <a:ext uri="{63B3BB69-23CF-44E3-9099-C40C66FF867C}">
                  <a14:compatExt spid="_x0000_s1035"/>
                </a:ext>
                <a:ext uri="{FF2B5EF4-FFF2-40B4-BE49-F238E27FC236}">
                  <a16:creationId xmlns:a16="http://schemas.microsoft.com/office/drawing/2014/main" id="{00000000-0008-0000-01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Segoe UI"/>
                  <a:cs typeface="Segoe UI"/>
                </a:rPr>
                <a:t>Inhalte des Verfahrens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27</xdr:row>
          <xdr:rowOff>28575</xdr:rowOff>
        </xdr:from>
        <xdr:to>
          <xdr:col>12</xdr:col>
          <xdr:colOff>666750</xdr:colOff>
          <xdr:row>28</xdr:row>
          <xdr:rowOff>0</xdr:rowOff>
        </xdr:to>
        <xdr:sp macro="" textlink="">
          <xdr:nvSpPr>
            <xdr:cNvPr id="1036" name="Check Box 12" descr="Inhalte des Verfahrens" hidden="1">
              <a:extLst>
                <a:ext uri="{63B3BB69-23CF-44E3-9099-C40C66FF867C}">
                  <a14:compatExt spid="_x0000_s1036"/>
                </a:ext>
                <a:ext uri="{FF2B5EF4-FFF2-40B4-BE49-F238E27FC236}">
                  <a16:creationId xmlns:a16="http://schemas.microsoft.com/office/drawing/2014/main" id="{00000000-0008-0000-01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Segoe UI"/>
                  <a:cs typeface="Segoe UI"/>
                </a:rPr>
                <a:t>Inhalte der vorbereitenden Unterrichtseinheit: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28</xdr:row>
          <xdr:rowOff>28575</xdr:rowOff>
        </xdr:from>
        <xdr:to>
          <xdr:col>13</xdr:col>
          <xdr:colOff>1733550</xdr:colOff>
          <xdr:row>29</xdr:row>
          <xdr:rowOff>28575</xdr:rowOff>
        </xdr:to>
        <xdr:sp macro="" textlink="">
          <xdr:nvSpPr>
            <xdr:cNvPr id="1037" name="Check Box 13" descr="Inhalte des Verfahrens"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Segoe UI"/>
                  <a:cs typeface="Segoe UI"/>
                </a:rPr>
                <a:t>Durchführung eines Elterninformationsabends (wenn durch Schule gewünscht)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29</xdr:row>
          <xdr:rowOff>28575</xdr:rowOff>
        </xdr:from>
        <xdr:to>
          <xdr:col>13</xdr:col>
          <xdr:colOff>1543050</xdr:colOff>
          <xdr:row>30</xdr:row>
          <xdr:rowOff>9525</xdr:rowOff>
        </xdr:to>
        <xdr:sp macro="" textlink="">
          <xdr:nvSpPr>
            <xdr:cNvPr id="1038" name="Check Box 14" descr="Inhalte des Verfahrens" hidden="1">
              <a:extLst>
                <a:ext uri="{63B3BB69-23CF-44E3-9099-C40C66FF867C}">
                  <a14:compatExt spid="_x0000_s1038"/>
                </a:ext>
                <a:ext uri="{FF2B5EF4-FFF2-40B4-BE49-F238E27FC236}">
                  <a16:creationId xmlns:a16="http://schemas.microsoft.com/office/drawing/2014/main" id="{00000000-0008-0000-01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Segoe UI"/>
                  <a:cs typeface="Segoe UI"/>
                </a:rPr>
                <a:t>Einverständniserklärung der Eltern und ihre Handhabung (siehe Handreichung für Schulen)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30</xdr:row>
          <xdr:rowOff>38100</xdr:rowOff>
        </xdr:from>
        <xdr:to>
          <xdr:col>13</xdr:col>
          <xdr:colOff>1543050</xdr:colOff>
          <xdr:row>31</xdr:row>
          <xdr:rowOff>19050</xdr:rowOff>
        </xdr:to>
        <xdr:sp macro="" textlink="">
          <xdr:nvSpPr>
            <xdr:cNvPr id="1043" name="Check Box 19" descr="Inhalte des Verfahrens" hidden="1">
              <a:extLst>
                <a:ext uri="{63B3BB69-23CF-44E3-9099-C40C66FF867C}">
                  <a14:compatExt spid="_x0000_s1043"/>
                </a:ext>
                <a:ext uri="{FF2B5EF4-FFF2-40B4-BE49-F238E27FC236}">
                  <a16:creationId xmlns:a16="http://schemas.microsoft.com/office/drawing/2014/main" id="{00000000-0008-0000-01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Segoe UI"/>
                  <a:cs typeface="Segoe UI"/>
                </a:rPr>
                <a:t>Abstimmung zum Transfer (Organisation, Begleitung und Kostenübernahme durch MT)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31</xdr:row>
          <xdr:rowOff>28575</xdr:rowOff>
        </xdr:from>
        <xdr:to>
          <xdr:col>13</xdr:col>
          <xdr:colOff>1543050</xdr:colOff>
          <xdr:row>32</xdr:row>
          <xdr:rowOff>9525</xdr:rowOff>
        </xdr:to>
        <xdr:sp macro="" textlink="">
          <xdr:nvSpPr>
            <xdr:cNvPr id="1044" name="Check Box 20" descr="Inhalte des Verfahrens" hidden="1">
              <a:extLst>
                <a:ext uri="{63B3BB69-23CF-44E3-9099-C40C66FF867C}">
                  <a14:compatExt spid="_x0000_s1044"/>
                </a:ext>
                <a:ext uri="{FF2B5EF4-FFF2-40B4-BE49-F238E27FC236}">
                  <a16:creationId xmlns:a16="http://schemas.microsoft.com/office/drawing/2014/main" id="{00000000-0008-0000-01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Segoe UI"/>
                  <a:cs typeface="Segoe UI"/>
                </a:rPr>
                <a:t>Praxistag: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36</xdr:row>
          <xdr:rowOff>28575</xdr:rowOff>
        </xdr:from>
        <xdr:to>
          <xdr:col>13</xdr:col>
          <xdr:colOff>1543050</xdr:colOff>
          <xdr:row>37</xdr:row>
          <xdr:rowOff>9525</xdr:rowOff>
        </xdr:to>
        <xdr:sp macro="" textlink="">
          <xdr:nvSpPr>
            <xdr:cNvPr id="1045" name="Check Box 21" descr="Inhalte des Verfahrens" hidden="1">
              <a:extLst>
                <a:ext uri="{63B3BB69-23CF-44E3-9099-C40C66FF867C}">
                  <a14:compatExt spid="_x0000_s1045"/>
                </a:ext>
                <a:ext uri="{FF2B5EF4-FFF2-40B4-BE49-F238E27FC236}">
                  <a16:creationId xmlns:a16="http://schemas.microsoft.com/office/drawing/2014/main" id="{00000000-0008-0000-01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Segoe UI"/>
                  <a:cs typeface="Segoe UI"/>
                </a:rPr>
                <a:t>Planung der Auswertungsgespräche an der Schule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40</xdr:row>
          <xdr:rowOff>28575</xdr:rowOff>
        </xdr:from>
        <xdr:to>
          <xdr:col>13</xdr:col>
          <xdr:colOff>1543050</xdr:colOff>
          <xdr:row>41</xdr:row>
          <xdr:rowOff>9525</xdr:rowOff>
        </xdr:to>
        <xdr:sp macro="" textlink="">
          <xdr:nvSpPr>
            <xdr:cNvPr id="1046" name="Check Box 22" descr="Inhalte des Verfahrens" hidden="1">
              <a:extLst>
                <a:ext uri="{63B3BB69-23CF-44E3-9099-C40C66FF867C}">
                  <a14:compatExt spid="_x0000_s1046"/>
                </a:ext>
                <a:ext uri="{FF2B5EF4-FFF2-40B4-BE49-F238E27FC236}">
                  <a16:creationId xmlns:a16="http://schemas.microsoft.com/office/drawing/2014/main" id="{00000000-0008-0000-01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Segoe UI"/>
                  <a:cs typeface="Segoe UI"/>
                </a:rPr>
                <a:t>Arbeit mit dem Berufswahlpass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39</xdr:row>
          <xdr:rowOff>28575</xdr:rowOff>
        </xdr:from>
        <xdr:to>
          <xdr:col>13</xdr:col>
          <xdr:colOff>1543050</xdr:colOff>
          <xdr:row>40</xdr:row>
          <xdr:rowOff>9525</xdr:rowOff>
        </xdr:to>
        <xdr:sp macro="" textlink="">
          <xdr:nvSpPr>
            <xdr:cNvPr id="1047" name="Check Box 23" descr="Inhalte des Verfahrens" hidden="1">
              <a:extLst>
                <a:ext uri="{63B3BB69-23CF-44E3-9099-C40C66FF867C}">
                  <a14:compatExt spid="_x0000_s1047"/>
                </a:ext>
                <a:ext uri="{FF2B5EF4-FFF2-40B4-BE49-F238E27FC236}">
                  <a16:creationId xmlns:a16="http://schemas.microsoft.com/office/drawing/2014/main" id="{00000000-0008-0000-01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Segoe UI"/>
                  <a:cs typeface="Segoe UI"/>
                </a:rPr>
                <a:t>Aushändigung der Stärkenprofile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41</xdr:row>
          <xdr:rowOff>28575</xdr:rowOff>
        </xdr:from>
        <xdr:to>
          <xdr:col>13</xdr:col>
          <xdr:colOff>1543050</xdr:colOff>
          <xdr:row>42</xdr:row>
          <xdr:rowOff>9525</xdr:rowOff>
        </xdr:to>
        <xdr:sp macro="" textlink="">
          <xdr:nvSpPr>
            <xdr:cNvPr id="1048" name="Check Box 24" descr="Inhalte des Verfahrens" hidden="1">
              <a:extLst>
                <a:ext uri="{63B3BB69-23CF-44E3-9099-C40C66FF867C}">
                  <a14:compatExt spid="_x0000_s1048"/>
                </a:ext>
                <a:ext uri="{FF2B5EF4-FFF2-40B4-BE49-F238E27FC236}">
                  <a16:creationId xmlns:a16="http://schemas.microsoft.com/office/drawing/2014/main" id="{00000000-0008-0000-01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Segoe UI"/>
                  <a:cs typeface="Segoe UI"/>
                </a:rPr>
                <a:t>Vorbereitung der Teilnehmer*innenlisten (Anlage 7) durch Schule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42</xdr:row>
          <xdr:rowOff>28575</xdr:rowOff>
        </xdr:from>
        <xdr:to>
          <xdr:col>13</xdr:col>
          <xdr:colOff>1543050</xdr:colOff>
          <xdr:row>43</xdr:row>
          <xdr:rowOff>9525</xdr:rowOff>
        </xdr:to>
        <xdr:sp macro="" textlink="">
          <xdr:nvSpPr>
            <xdr:cNvPr id="1049" name="Check Box 25" descr="Inhalte des Verfahrens" hidden="1">
              <a:extLst>
                <a:ext uri="{63B3BB69-23CF-44E3-9099-C40C66FF867C}">
                  <a14:compatExt spid="_x0000_s1049"/>
                </a:ext>
                <a:ext uri="{FF2B5EF4-FFF2-40B4-BE49-F238E27FC236}">
                  <a16:creationId xmlns:a16="http://schemas.microsoft.com/office/drawing/2014/main" id="{00000000-0008-0000-01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Segoe UI"/>
                  <a:cs typeface="Segoe UI"/>
                </a:rPr>
                <a:t>Umgang mit Anlage 6</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vmlDrawing" Target="../drawings/vmlDrawing2.v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4" Type="http://schemas.openxmlformats.org/officeDocument/2006/relationships/vmlDrawing" Target="../drawings/vmlDrawing3.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870125-8433-4D37-B5C8-C86E3EFE8EAC}">
  <sheetPr>
    <tabColor theme="5"/>
    <pageSetUpPr fitToPage="1"/>
  </sheetPr>
  <dimension ref="A1"/>
  <sheetViews>
    <sheetView tabSelected="1" workbookViewId="0">
      <selection activeCell="J15" sqref="J15"/>
    </sheetView>
  </sheetViews>
  <sheetFormatPr baseColWidth="10" defaultRowHeight="15" x14ac:dyDescent="0.25"/>
  <cols>
    <col min="1" max="16384" width="11.42578125" style="125"/>
  </cols>
  <sheetData/>
  <sheetProtection algorithmName="SHA-512" hashValue="Djvhr+GI7c2QooPIf6cLbkF9sGxgFcjBOCN1KvSmO71lkqBv9b1a2Hcaxl9T2nCH7q8dP9KXshRW3w8yl9FU+A==" saltValue="4spH8B9EhPYfT7FWvpJxpA==" spinCount="100000" sheet="1" objects="1" scenarios="1"/>
  <pageMargins left="0.70866141732283472" right="0.70866141732283472" top="0.78740157480314965" bottom="0.78740157480314965" header="0.31496062992125984" footer="0.31496062992125984"/>
  <pageSetup paperSize="9" scale="86"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3">
    <tabColor theme="5"/>
    <pageSetUpPr fitToPage="1"/>
  </sheetPr>
  <dimension ref="A1:F28"/>
  <sheetViews>
    <sheetView zoomScaleNormal="100" zoomScaleSheetLayoutView="100" workbookViewId="0">
      <selection sqref="A1:F28"/>
    </sheetView>
  </sheetViews>
  <sheetFormatPr baseColWidth="10" defaultRowHeight="15" x14ac:dyDescent="0.25"/>
  <cols>
    <col min="1" max="2" width="1.85546875" style="51" customWidth="1"/>
    <col min="3" max="4" width="17.7109375" style="51" customWidth="1"/>
    <col min="5" max="5" width="61.140625" style="51" customWidth="1"/>
    <col min="6" max="6" width="1.85546875" style="51" customWidth="1"/>
    <col min="7" max="16384" width="11.42578125" style="51"/>
  </cols>
  <sheetData>
    <row r="1" spans="1:6" ht="36" customHeight="1" x14ac:dyDescent="0.25">
      <c r="A1" s="55"/>
      <c r="B1" s="86" t="s">
        <v>200</v>
      </c>
      <c r="C1" s="86"/>
      <c r="D1" s="86"/>
      <c r="E1" s="86"/>
      <c r="F1" s="55"/>
    </row>
    <row r="2" spans="1:6" ht="12" customHeight="1" x14ac:dyDescent="0.25">
      <c r="A2" s="56"/>
      <c r="B2" s="56"/>
      <c r="C2" s="56"/>
      <c r="D2" s="56"/>
      <c r="E2" s="56"/>
      <c r="F2" s="56"/>
    </row>
    <row r="3" spans="1:6" x14ac:dyDescent="0.25">
      <c r="A3" s="52"/>
      <c r="B3" s="57" t="s">
        <v>24</v>
      </c>
      <c r="C3" s="57"/>
      <c r="D3" s="57"/>
      <c r="E3" s="56"/>
      <c r="F3" s="52"/>
    </row>
    <row r="4" spans="1:6" ht="12" customHeight="1" x14ac:dyDescent="0.25">
      <c r="A4" s="56"/>
      <c r="B4" s="56"/>
      <c r="C4" s="56"/>
      <c r="D4" s="56"/>
      <c r="E4" s="56"/>
      <c r="F4" s="56"/>
    </row>
    <row r="5" spans="1:6" ht="81" customHeight="1" x14ac:dyDescent="0.25">
      <c r="A5" s="52"/>
      <c r="B5" s="73" t="s">
        <v>313</v>
      </c>
      <c r="C5" s="74"/>
      <c r="D5" s="74"/>
      <c r="E5" s="75"/>
      <c r="F5" s="52"/>
    </row>
    <row r="6" spans="1:6" ht="37.5" customHeight="1" x14ac:dyDescent="0.25">
      <c r="A6" s="52"/>
      <c r="B6" s="93" t="s">
        <v>210</v>
      </c>
      <c r="C6" s="94"/>
      <c r="D6" s="94"/>
      <c r="E6" s="95"/>
      <c r="F6" s="52"/>
    </row>
    <row r="7" spans="1:6" ht="66.75" customHeight="1" x14ac:dyDescent="0.25">
      <c r="A7" s="52"/>
      <c r="B7" s="73" t="s">
        <v>205</v>
      </c>
      <c r="C7" s="74"/>
      <c r="D7" s="74"/>
      <c r="E7" s="75"/>
      <c r="F7" s="52"/>
    </row>
    <row r="8" spans="1:6" ht="46.5" customHeight="1" x14ac:dyDescent="0.25">
      <c r="A8" s="52"/>
      <c r="B8" s="76" t="s">
        <v>315</v>
      </c>
      <c r="C8" s="77"/>
      <c r="D8" s="77"/>
      <c r="E8" s="78"/>
      <c r="F8" s="52"/>
    </row>
    <row r="9" spans="1:6" ht="12.75" customHeight="1" x14ac:dyDescent="0.25">
      <c r="A9" s="52"/>
      <c r="B9" s="79"/>
      <c r="C9" s="80"/>
      <c r="D9" s="80"/>
      <c r="E9" s="81"/>
      <c r="F9" s="52"/>
    </row>
    <row r="10" spans="1:6" x14ac:dyDescent="0.25">
      <c r="A10" s="52"/>
      <c r="B10" s="57" t="s">
        <v>25</v>
      </c>
      <c r="C10" s="57"/>
      <c r="D10" s="57"/>
      <c r="E10" s="56"/>
      <c r="F10" s="52"/>
    </row>
    <row r="11" spans="1:6" x14ac:dyDescent="0.25">
      <c r="A11" s="52"/>
      <c r="B11" s="56"/>
      <c r="C11" s="56"/>
      <c r="D11" s="56"/>
      <c r="E11" s="56"/>
      <c r="F11" s="52"/>
    </row>
    <row r="12" spans="1:6" ht="51" customHeight="1" x14ac:dyDescent="0.25">
      <c r="A12" s="52"/>
      <c r="B12" s="82" t="s">
        <v>211</v>
      </c>
      <c r="C12" s="83"/>
      <c r="D12" s="83"/>
      <c r="E12" s="84"/>
      <c r="F12" s="52"/>
    </row>
    <row r="13" spans="1:6" s="61" customFormat="1" ht="38.25" customHeight="1" x14ac:dyDescent="0.25">
      <c r="A13" s="52"/>
      <c r="B13" s="90" t="s">
        <v>312</v>
      </c>
      <c r="C13" s="91"/>
      <c r="D13" s="91"/>
      <c r="E13" s="92"/>
      <c r="F13" s="52"/>
    </row>
    <row r="14" spans="1:6" ht="15" customHeight="1" x14ac:dyDescent="0.25">
      <c r="A14" s="52"/>
      <c r="B14" s="87" t="s">
        <v>196</v>
      </c>
      <c r="C14" s="88"/>
      <c r="D14" s="88"/>
      <c r="E14" s="89"/>
      <c r="F14" s="52"/>
    </row>
    <row r="15" spans="1:6" ht="15" customHeight="1" x14ac:dyDescent="0.25">
      <c r="A15" s="52"/>
      <c r="B15" s="87" t="s">
        <v>197</v>
      </c>
      <c r="C15" s="88"/>
      <c r="D15" s="88"/>
      <c r="E15" s="89"/>
      <c r="F15" s="52"/>
    </row>
    <row r="16" spans="1:6" ht="15" customHeight="1" x14ac:dyDescent="0.25">
      <c r="A16" s="52"/>
      <c r="B16" s="87" t="s">
        <v>198</v>
      </c>
      <c r="C16" s="88"/>
      <c r="D16" s="88"/>
      <c r="E16" s="89"/>
      <c r="F16" s="52"/>
    </row>
    <row r="17" spans="1:6" x14ac:dyDescent="0.25">
      <c r="A17" s="52"/>
      <c r="B17" s="87" t="s">
        <v>202</v>
      </c>
      <c r="C17" s="88"/>
      <c r="D17" s="88"/>
      <c r="E17" s="89"/>
      <c r="F17" s="52"/>
    </row>
    <row r="18" spans="1:6" x14ac:dyDescent="0.25">
      <c r="A18" s="52"/>
      <c r="B18" s="87" t="s">
        <v>203</v>
      </c>
      <c r="C18" s="88"/>
      <c r="D18" s="88"/>
      <c r="E18" s="89"/>
      <c r="F18" s="52"/>
    </row>
    <row r="19" spans="1:6" ht="15" customHeight="1" x14ac:dyDescent="0.25">
      <c r="A19" s="52"/>
      <c r="B19" s="87" t="s">
        <v>199</v>
      </c>
      <c r="C19" s="88"/>
      <c r="D19" s="88"/>
      <c r="E19" s="89"/>
      <c r="F19" s="52"/>
    </row>
    <row r="20" spans="1:6" x14ac:dyDescent="0.25">
      <c r="A20" s="52"/>
      <c r="B20" s="58"/>
      <c r="C20" s="59"/>
      <c r="D20" s="59"/>
      <c r="E20" s="60"/>
      <c r="F20" s="52"/>
    </row>
    <row r="21" spans="1:6" ht="51.75" customHeight="1" x14ac:dyDescent="0.25">
      <c r="A21" s="52"/>
      <c r="B21" s="73" t="s">
        <v>204</v>
      </c>
      <c r="C21" s="74"/>
      <c r="D21" s="74"/>
      <c r="E21" s="75"/>
      <c r="F21" s="52"/>
    </row>
    <row r="22" spans="1:6" ht="41.25" customHeight="1" x14ac:dyDescent="0.25">
      <c r="A22" s="52"/>
      <c r="B22" s="73" t="s">
        <v>193</v>
      </c>
      <c r="C22" s="74"/>
      <c r="D22" s="74"/>
      <c r="E22" s="75"/>
      <c r="F22" s="52"/>
    </row>
    <row r="23" spans="1:6" ht="15" hidden="1" customHeight="1" x14ac:dyDescent="0.25">
      <c r="A23" s="52"/>
      <c r="B23" s="73"/>
      <c r="C23" s="74"/>
      <c r="D23" s="74"/>
      <c r="E23" s="75"/>
      <c r="F23" s="52"/>
    </row>
    <row r="24" spans="1:6" ht="15" hidden="1" customHeight="1" x14ac:dyDescent="0.25">
      <c r="A24" s="52"/>
      <c r="B24" s="73"/>
      <c r="C24" s="74"/>
      <c r="D24" s="74"/>
      <c r="E24" s="75"/>
      <c r="F24" s="52"/>
    </row>
    <row r="25" spans="1:6" x14ac:dyDescent="0.25">
      <c r="A25" s="52"/>
      <c r="B25" s="96"/>
      <c r="C25" s="96"/>
      <c r="D25" s="96"/>
      <c r="E25" s="96"/>
      <c r="F25" s="52"/>
    </row>
    <row r="26" spans="1:6" ht="42" customHeight="1" x14ac:dyDescent="0.25">
      <c r="A26" s="52"/>
      <c r="B26" s="85" t="s">
        <v>194</v>
      </c>
      <c r="C26" s="85"/>
      <c r="D26" s="85"/>
      <c r="E26" s="85"/>
      <c r="F26" s="52"/>
    </row>
    <row r="27" spans="1:6" ht="14.25" customHeight="1" x14ac:dyDescent="0.25">
      <c r="A27" s="52"/>
      <c r="B27" s="85" t="s">
        <v>195</v>
      </c>
      <c r="C27" s="85"/>
      <c r="D27" s="85"/>
      <c r="E27" s="85"/>
      <c r="F27" s="52"/>
    </row>
    <row r="28" spans="1:6" ht="14.25" customHeight="1" x14ac:dyDescent="0.25">
      <c r="A28" s="52"/>
      <c r="B28" s="85"/>
      <c r="C28" s="85"/>
      <c r="D28" s="85"/>
      <c r="E28" s="85"/>
      <c r="F28" s="52"/>
    </row>
  </sheetData>
  <sheetProtection algorithmName="SHA-512" hashValue="wlAX0eXxTGS+DqcVlTDkouRhKV0Y2XKMKmbtto13tJ4afFNwdaTuSQQ1CsXLJD/lOnwuOxOvBJRj2StJSv7+Vg==" saltValue="y+dS6/7Z9eqtEb/x8YQ3Uw==" spinCount="100000" sheet="1" objects="1" scenarios="1" selectLockedCells="1"/>
  <mergeCells count="21">
    <mergeCell ref="B28:E28"/>
    <mergeCell ref="B25:E25"/>
    <mergeCell ref="B26:E26"/>
    <mergeCell ref="B19:E19"/>
    <mergeCell ref="B21:E21"/>
    <mergeCell ref="B22:E22"/>
    <mergeCell ref="B23:E23"/>
    <mergeCell ref="B24:E24"/>
    <mergeCell ref="B7:E7"/>
    <mergeCell ref="B8:E9"/>
    <mergeCell ref="B12:E12"/>
    <mergeCell ref="B27:E27"/>
    <mergeCell ref="B1:E1"/>
    <mergeCell ref="B14:E14"/>
    <mergeCell ref="B15:E15"/>
    <mergeCell ref="B16:E16"/>
    <mergeCell ref="B17:E17"/>
    <mergeCell ref="B18:E18"/>
    <mergeCell ref="B13:E13"/>
    <mergeCell ref="B5:E5"/>
    <mergeCell ref="B6:E6"/>
  </mergeCells>
  <pageMargins left="0.70866141732283472" right="0.70866141732283472" top="0.78740157480314965" bottom="0.78740157480314965" header="0.31496062992125984" footer="0.31496062992125984"/>
  <pageSetup paperSize="9" scale="87" orientation="portrait" r:id="rId1"/>
  <headerFooter>
    <oddFooter>&amp;L&amp;G&amp;R&amp;G</oddFooter>
  </headerFooter>
  <legacyDrawingHF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1"/>
  <dimension ref="A1:BE67"/>
  <sheetViews>
    <sheetView showGridLines="0" topLeftCell="J1" zoomScale="110" zoomScaleNormal="110" zoomScaleSheetLayoutView="90" workbookViewId="0">
      <selection activeCell="K10" sqref="K10:N10"/>
    </sheetView>
  </sheetViews>
  <sheetFormatPr baseColWidth="10" defaultColWidth="11.42578125" defaultRowHeight="15" outlineLevelRow="1" outlineLevelCol="1" x14ac:dyDescent="0.25"/>
  <cols>
    <col min="1" max="2" width="18.42578125" style="28" hidden="1" customWidth="1" outlineLevel="1"/>
    <col min="3" max="3" width="22.42578125" style="28" hidden="1" customWidth="1" outlineLevel="1"/>
    <col min="4" max="4" width="13.42578125" style="28" hidden="1" customWidth="1" outlineLevel="1"/>
    <col min="5" max="5" width="17.42578125" style="29" hidden="1" customWidth="1" outlineLevel="1"/>
    <col min="6" max="6" width="15.85546875" style="28" hidden="1" customWidth="1" outlineLevel="1"/>
    <col min="7" max="7" width="17.7109375" style="28" hidden="1" customWidth="1" outlineLevel="1"/>
    <col min="8" max="9" width="15.28515625" style="28" hidden="1" customWidth="1" outlineLevel="1"/>
    <col min="10" max="10" width="36" style="28" customWidth="1" collapsed="1"/>
    <col min="11" max="11" width="29" style="28" customWidth="1"/>
    <col min="12" max="12" width="15" style="28" customWidth="1"/>
    <col min="13" max="13" width="13.28515625" style="28" customWidth="1"/>
    <col min="14" max="14" width="26.85546875" style="28" customWidth="1"/>
    <col min="15" max="15" width="3.140625" style="28" customWidth="1"/>
    <col min="16" max="18" width="11.42578125" style="40"/>
    <col min="19" max="19" width="12" style="40" customWidth="1"/>
    <col min="20" max="40" width="11.42578125" style="40"/>
    <col min="41" max="57" width="11.42578125" style="27"/>
    <col min="58" max="16384" width="11.42578125" style="28"/>
  </cols>
  <sheetData>
    <row r="1" spans="1:16" ht="44.25" customHeight="1" x14ac:dyDescent="0.25">
      <c r="A1" s="6"/>
      <c r="B1" s="6"/>
      <c r="C1" s="6"/>
      <c r="D1" s="6"/>
      <c r="E1" s="7"/>
      <c r="F1" s="6"/>
      <c r="G1" s="6"/>
      <c r="H1" s="6"/>
      <c r="I1" s="6"/>
      <c r="J1" s="119" t="s">
        <v>212</v>
      </c>
      <c r="K1" s="119"/>
      <c r="L1" s="119"/>
      <c r="M1" s="119"/>
      <c r="N1" s="119"/>
      <c r="O1" s="119"/>
    </row>
    <row r="2" spans="1:16" ht="6" customHeight="1" x14ac:dyDescent="0.25">
      <c r="A2" s="6"/>
      <c r="B2" s="6"/>
      <c r="C2" s="6"/>
      <c r="D2" s="6"/>
      <c r="E2" s="7"/>
      <c r="F2" s="6"/>
      <c r="G2" s="6"/>
      <c r="H2" s="6"/>
      <c r="I2" s="6"/>
      <c r="J2" s="8"/>
      <c r="K2" s="8"/>
      <c r="L2" s="8"/>
      <c r="M2" s="8"/>
      <c r="N2" s="8"/>
      <c r="O2" s="8"/>
    </row>
    <row r="3" spans="1:16" x14ac:dyDescent="0.25">
      <c r="A3" s="6"/>
      <c r="B3" s="6"/>
      <c r="C3" s="6"/>
      <c r="D3" s="6"/>
      <c r="E3" s="7"/>
      <c r="F3" s="6"/>
      <c r="G3" s="6"/>
      <c r="H3" s="6"/>
      <c r="I3" s="6"/>
      <c r="J3" s="9" t="s">
        <v>30</v>
      </c>
      <c r="K3" s="110" t="s">
        <v>0</v>
      </c>
      <c r="L3" s="111"/>
      <c r="M3" s="111"/>
      <c r="N3" s="112"/>
      <c r="O3" s="8"/>
    </row>
    <row r="4" spans="1:16" x14ac:dyDescent="0.25">
      <c r="A4" s="6"/>
      <c r="B4" s="6"/>
      <c r="C4" s="6"/>
      <c r="D4" s="6"/>
      <c r="E4" s="7"/>
      <c r="F4" s="6"/>
      <c r="G4" s="6"/>
      <c r="H4" s="6"/>
      <c r="I4" s="6"/>
      <c r="J4" s="9" t="s">
        <v>29</v>
      </c>
      <c r="K4" s="110" t="s">
        <v>9</v>
      </c>
      <c r="L4" s="111"/>
      <c r="M4" s="111"/>
      <c r="N4" s="112"/>
      <c r="O4" s="8"/>
    </row>
    <row r="5" spans="1:16" x14ac:dyDescent="0.25">
      <c r="A5" s="6"/>
      <c r="B5" s="6"/>
      <c r="C5" s="6"/>
      <c r="D5" s="6"/>
      <c r="E5" s="7"/>
      <c r="F5" s="6"/>
      <c r="G5" s="6"/>
      <c r="H5" s="6"/>
      <c r="I5" s="6"/>
      <c r="J5" s="9" t="s">
        <v>3</v>
      </c>
      <c r="K5" s="113" t="s">
        <v>10</v>
      </c>
      <c r="L5" s="114"/>
      <c r="M5" s="114"/>
      <c r="N5" s="115"/>
      <c r="O5" s="8"/>
    </row>
    <row r="6" spans="1:16" x14ac:dyDescent="0.25">
      <c r="A6" s="6"/>
      <c r="B6" s="6"/>
      <c r="C6" s="6"/>
      <c r="D6" s="6"/>
      <c r="E6" s="7"/>
      <c r="F6" s="6"/>
      <c r="G6" s="6"/>
      <c r="H6" s="6"/>
      <c r="I6" s="6"/>
      <c r="J6" s="9" t="s">
        <v>2</v>
      </c>
      <c r="K6" s="116" t="s">
        <v>11</v>
      </c>
      <c r="L6" s="117"/>
      <c r="M6" s="117"/>
      <c r="N6" s="118"/>
      <c r="O6" s="8"/>
    </row>
    <row r="7" spans="1:16" ht="6" customHeight="1" x14ac:dyDescent="0.25">
      <c r="A7" s="6"/>
      <c r="B7" s="6"/>
      <c r="C7" s="6"/>
      <c r="D7" s="6"/>
      <c r="E7" s="7"/>
      <c r="F7" s="6"/>
      <c r="G7" s="6"/>
      <c r="H7" s="6"/>
      <c r="I7" s="6"/>
      <c r="J7" s="8"/>
      <c r="K7" s="8"/>
      <c r="L7" s="8"/>
      <c r="M7" s="8"/>
      <c r="N7" s="8"/>
      <c r="O7" s="8"/>
    </row>
    <row r="8" spans="1:16" ht="15.75" x14ac:dyDescent="0.25">
      <c r="A8" s="6"/>
      <c r="B8" s="6"/>
      <c r="C8" s="6"/>
      <c r="D8" s="6"/>
      <c r="E8" s="7"/>
      <c r="F8" s="6"/>
      <c r="G8" s="6"/>
      <c r="H8" s="6"/>
      <c r="I8" s="6"/>
      <c r="J8" s="9" t="s">
        <v>8</v>
      </c>
      <c r="K8" s="122"/>
      <c r="L8" s="123"/>
      <c r="M8" s="123"/>
      <c r="N8" s="124"/>
      <c r="O8" s="8"/>
      <c r="P8" s="41"/>
    </row>
    <row r="9" spans="1:16" ht="15.75" x14ac:dyDescent="0.25">
      <c r="A9" s="6"/>
      <c r="B9" s="6"/>
      <c r="C9" s="6"/>
      <c r="D9" s="6"/>
      <c r="E9" s="7"/>
      <c r="F9" s="6"/>
      <c r="G9" s="6"/>
      <c r="H9" s="6"/>
      <c r="I9" s="6"/>
      <c r="J9" s="9" t="s">
        <v>31</v>
      </c>
      <c r="K9" s="98" t="str">
        <f>IF(K8&gt;0,VLOOKUP(K8,Schulen!A1:B244,2,FALSE),"")</f>
        <v/>
      </c>
      <c r="L9" s="99"/>
      <c r="M9" s="99"/>
      <c r="N9" s="100"/>
      <c r="O9" s="8"/>
      <c r="P9" s="41"/>
    </row>
    <row r="10" spans="1:16" x14ac:dyDescent="0.25">
      <c r="A10" s="6"/>
      <c r="B10" s="6"/>
      <c r="C10" s="6"/>
      <c r="D10" s="6"/>
      <c r="E10" s="7"/>
      <c r="F10" s="6"/>
      <c r="G10" s="6"/>
      <c r="H10" s="6"/>
      <c r="I10" s="6"/>
      <c r="J10" s="9" t="s">
        <v>28</v>
      </c>
      <c r="K10" s="110" t="s">
        <v>9</v>
      </c>
      <c r="L10" s="111"/>
      <c r="M10" s="111"/>
      <c r="N10" s="112"/>
      <c r="O10" s="8"/>
    </row>
    <row r="11" spans="1:16" x14ac:dyDescent="0.25">
      <c r="A11" s="6"/>
      <c r="B11" s="6"/>
      <c r="C11" s="6"/>
      <c r="D11" s="6"/>
      <c r="E11" s="7"/>
      <c r="F11" s="6"/>
      <c r="G11" s="6"/>
      <c r="H11" s="6"/>
      <c r="I11" s="6"/>
      <c r="J11" s="9" t="s">
        <v>3</v>
      </c>
      <c r="K11" s="113" t="s">
        <v>10</v>
      </c>
      <c r="L11" s="114"/>
      <c r="M11" s="114"/>
      <c r="N11" s="115"/>
      <c r="O11" s="8"/>
    </row>
    <row r="12" spans="1:16" x14ac:dyDescent="0.25">
      <c r="A12" s="6"/>
      <c r="B12" s="6"/>
      <c r="C12" s="6"/>
      <c r="D12" s="6"/>
      <c r="E12" s="7"/>
      <c r="F12" s="6"/>
      <c r="G12" s="6"/>
      <c r="H12" s="6"/>
      <c r="I12" s="6"/>
      <c r="J12" s="9" t="s">
        <v>2</v>
      </c>
      <c r="K12" s="116" t="s">
        <v>11</v>
      </c>
      <c r="L12" s="117"/>
      <c r="M12" s="117"/>
      <c r="N12" s="118"/>
      <c r="O12" s="8"/>
    </row>
    <row r="13" spans="1:16" ht="6" customHeight="1" x14ac:dyDescent="0.25">
      <c r="A13" s="6"/>
      <c r="B13" s="6"/>
      <c r="C13" s="6"/>
      <c r="D13" s="6"/>
      <c r="E13" s="7"/>
      <c r="F13" s="6"/>
      <c r="G13" s="6"/>
      <c r="H13" s="6"/>
      <c r="I13" s="6"/>
      <c r="J13" s="8"/>
      <c r="K13" s="8"/>
      <c r="L13" s="8"/>
      <c r="M13" s="8"/>
      <c r="N13" s="8"/>
      <c r="O13" s="8"/>
    </row>
    <row r="14" spans="1:16" x14ac:dyDescent="0.25">
      <c r="A14" s="6"/>
      <c r="B14" s="6"/>
      <c r="C14" s="6"/>
      <c r="D14" s="6"/>
      <c r="E14" s="7"/>
      <c r="F14" s="6"/>
      <c r="G14" s="6"/>
      <c r="H14" s="6"/>
      <c r="I14" s="6"/>
      <c r="J14" s="9" t="s">
        <v>1</v>
      </c>
      <c r="K14" s="98" t="s">
        <v>12</v>
      </c>
      <c r="L14" s="99"/>
      <c r="M14" s="99"/>
      <c r="N14" s="100"/>
      <c r="O14" s="8"/>
    </row>
    <row r="15" spans="1:16" ht="15" customHeight="1" x14ac:dyDescent="0.25">
      <c r="A15" s="6"/>
      <c r="B15" s="6"/>
      <c r="C15" s="6"/>
      <c r="D15" s="6"/>
      <c r="E15" s="7"/>
      <c r="F15" s="6"/>
      <c r="G15" s="6"/>
      <c r="H15" s="6"/>
      <c r="I15" s="6"/>
      <c r="J15" s="9" t="s">
        <v>27</v>
      </c>
      <c r="K15" s="10" t="s">
        <v>12</v>
      </c>
      <c r="L15" s="98" t="s">
        <v>12</v>
      </c>
      <c r="M15" s="100"/>
      <c r="N15" s="10" t="s">
        <v>12</v>
      </c>
      <c r="O15" s="8"/>
    </row>
    <row r="16" spans="1:16" x14ac:dyDescent="0.25">
      <c r="A16" s="6"/>
      <c r="B16" s="6"/>
      <c r="C16" s="6"/>
      <c r="D16" s="6"/>
      <c r="E16" s="7"/>
      <c r="F16" s="6"/>
      <c r="G16" s="6"/>
      <c r="H16" s="6"/>
      <c r="I16" s="6"/>
      <c r="J16" s="9" t="s">
        <v>5</v>
      </c>
      <c r="K16" s="98" t="s">
        <v>12</v>
      </c>
      <c r="L16" s="99"/>
      <c r="M16" s="99"/>
      <c r="N16" s="100"/>
      <c r="O16" s="8"/>
    </row>
    <row r="17" spans="1:21" x14ac:dyDescent="0.25">
      <c r="A17" s="6"/>
      <c r="B17" s="6"/>
      <c r="C17" s="6"/>
      <c r="D17" s="6"/>
      <c r="E17" s="7"/>
      <c r="F17" s="6"/>
      <c r="G17" s="6"/>
      <c r="H17" s="6"/>
      <c r="I17" s="6"/>
      <c r="J17" s="9" t="s">
        <v>32</v>
      </c>
      <c r="K17" s="48"/>
      <c r="L17" s="99"/>
      <c r="M17" s="99"/>
      <c r="N17" s="100"/>
      <c r="O17" s="8"/>
    </row>
    <row r="18" spans="1:21" ht="6" customHeight="1" x14ac:dyDescent="0.25">
      <c r="A18" s="6"/>
      <c r="B18" s="6"/>
      <c r="C18" s="6"/>
      <c r="D18" s="6"/>
      <c r="E18" s="7"/>
      <c r="F18" s="6"/>
      <c r="G18" s="6"/>
      <c r="H18" s="6"/>
      <c r="I18" s="6"/>
      <c r="J18" s="8"/>
      <c r="K18" s="8"/>
      <c r="L18" s="8"/>
      <c r="M18" s="8"/>
      <c r="N18" s="8"/>
      <c r="O18" s="8"/>
    </row>
    <row r="19" spans="1:21" ht="15" customHeight="1" x14ac:dyDescent="0.25">
      <c r="A19" s="6"/>
      <c r="B19" s="6"/>
      <c r="C19" s="6"/>
      <c r="D19" s="6"/>
      <c r="E19" s="7"/>
      <c r="F19" s="6"/>
      <c r="G19" s="6"/>
      <c r="H19" s="6"/>
      <c r="I19" s="6"/>
      <c r="J19" s="9" t="s">
        <v>206</v>
      </c>
      <c r="K19" s="63" t="str">
        <f>IF(K8&gt;0,VLOOKUP(K8,Schulen!A1:C244,3,FALSE),"")</f>
        <v/>
      </c>
      <c r="L19" s="68"/>
      <c r="M19" s="67"/>
      <c r="N19" s="64"/>
      <c r="O19" s="8"/>
      <c r="P19" s="72" t="s">
        <v>208</v>
      </c>
      <c r="Q19" s="69"/>
      <c r="R19" s="69"/>
      <c r="S19" s="69"/>
      <c r="T19" s="69"/>
      <c r="U19" s="69"/>
    </row>
    <row r="20" spans="1:21" ht="15" customHeight="1" x14ac:dyDescent="0.25">
      <c r="A20" s="6"/>
      <c r="B20" s="6"/>
      <c r="C20" s="6"/>
      <c r="D20" s="6"/>
      <c r="E20" s="7"/>
      <c r="F20" s="6"/>
      <c r="G20" s="6"/>
      <c r="H20" s="6"/>
      <c r="I20" s="6"/>
      <c r="J20" s="9" t="s">
        <v>207</v>
      </c>
      <c r="K20" s="62">
        <f>SUM(L21:L24,N21:N24)</f>
        <v>0</v>
      </c>
      <c r="L20" s="70"/>
      <c r="M20" s="71"/>
      <c r="N20" s="53"/>
      <c r="O20" s="8"/>
      <c r="P20" s="72" t="s">
        <v>209</v>
      </c>
      <c r="Q20" s="69"/>
      <c r="R20" s="69"/>
      <c r="S20" s="69"/>
      <c r="T20" s="69"/>
      <c r="U20" s="69"/>
    </row>
    <row r="21" spans="1:21" ht="15" customHeight="1" x14ac:dyDescent="0.25">
      <c r="A21" s="6"/>
      <c r="B21" s="6"/>
      <c r="C21" s="6"/>
      <c r="D21" s="6"/>
      <c r="E21" s="7"/>
      <c r="F21" s="6"/>
      <c r="G21" s="6"/>
      <c r="H21" s="6"/>
      <c r="I21" s="6"/>
      <c r="J21" s="104" t="s">
        <v>36</v>
      </c>
      <c r="K21" s="65" t="s">
        <v>314</v>
      </c>
      <c r="L21" s="66"/>
      <c r="M21" s="65" t="s">
        <v>37</v>
      </c>
      <c r="N21" s="66"/>
      <c r="O21" s="8"/>
      <c r="P21" s="121" t="str">
        <f>IFERROR(IF(K20&gt;1.1*K19,"Die seitens der Schule gemeldete S*S-Zahl überschreitet die Anzahl der S*S laut Ausschreibung um mehr als 10%. Der Träger stellt einen Antrag auf Vertragsänderung!",""),"")</f>
        <v/>
      </c>
      <c r="Q21" s="121"/>
      <c r="R21" s="121"/>
      <c r="S21" s="121"/>
      <c r="T21" s="121"/>
      <c r="U21" s="121"/>
    </row>
    <row r="22" spans="1:21" ht="15" customHeight="1" x14ac:dyDescent="0.25">
      <c r="A22" s="6"/>
      <c r="B22" s="6"/>
      <c r="C22" s="6"/>
      <c r="D22" s="6"/>
      <c r="E22" s="7"/>
      <c r="F22" s="6"/>
      <c r="G22" s="6"/>
      <c r="H22" s="6"/>
      <c r="I22" s="6"/>
      <c r="J22" s="104"/>
      <c r="K22" s="49" t="s">
        <v>37</v>
      </c>
      <c r="L22" s="11"/>
      <c r="M22" s="49" t="s">
        <v>37</v>
      </c>
      <c r="N22" s="11"/>
      <c r="O22" s="8"/>
      <c r="P22" s="121"/>
      <c r="Q22" s="121"/>
      <c r="R22" s="121"/>
      <c r="S22" s="121"/>
      <c r="T22" s="121"/>
      <c r="U22" s="121"/>
    </row>
    <row r="23" spans="1:21" ht="15.75" customHeight="1" x14ac:dyDescent="0.25">
      <c r="A23" s="6"/>
      <c r="B23" s="6"/>
      <c r="C23" s="6"/>
      <c r="D23" s="6"/>
      <c r="E23" s="7"/>
      <c r="F23" s="6"/>
      <c r="G23" s="6"/>
      <c r="H23" s="6"/>
      <c r="I23" s="6"/>
      <c r="J23" s="104"/>
      <c r="K23" s="49" t="s">
        <v>37</v>
      </c>
      <c r="L23" s="11"/>
      <c r="M23" s="49" t="s">
        <v>37</v>
      </c>
      <c r="N23" s="11"/>
      <c r="O23" s="8"/>
      <c r="P23" s="121"/>
      <c r="Q23" s="121"/>
      <c r="R23" s="121"/>
      <c r="S23" s="121"/>
      <c r="T23" s="121"/>
      <c r="U23" s="121"/>
    </row>
    <row r="24" spans="1:21" x14ac:dyDescent="0.25">
      <c r="A24" s="6"/>
      <c r="B24" s="6"/>
      <c r="C24" s="6"/>
      <c r="D24" s="6"/>
      <c r="E24" s="7"/>
      <c r="F24" s="6"/>
      <c r="G24" s="6"/>
      <c r="H24" s="6"/>
      <c r="I24" s="6"/>
      <c r="J24" s="34"/>
      <c r="K24" s="49" t="s">
        <v>37</v>
      </c>
      <c r="L24" s="11"/>
      <c r="M24" s="49" t="s">
        <v>37</v>
      </c>
      <c r="N24" s="11"/>
      <c r="O24" s="8"/>
      <c r="P24" s="121"/>
      <c r="Q24" s="121"/>
      <c r="R24" s="121"/>
      <c r="S24" s="121"/>
      <c r="T24" s="121"/>
      <c r="U24" s="121"/>
    </row>
    <row r="25" spans="1:21" ht="6" customHeight="1" x14ac:dyDescent="0.25">
      <c r="A25" s="6"/>
      <c r="B25" s="6"/>
      <c r="C25" s="6"/>
      <c r="D25" s="6"/>
      <c r="E25" s="7"/>
      <c r="F25" s="6"/>
      <c r="G25" s="6"/>
      <c r="H25" s="6"/>
      <c r="I25" s="6"/>
      <c r="J25" s="12"/>
      <c r="K25" s="8"/>
      <c r="L25" s="8"/>
      <c r="M25" s="8"/>
      <c r="N25" s="8"/>
      <c r="O25" s="8"/>
    </row>
    <row r="26" spans="1:21" outlineLevel="1" x14ac:dyDescent="0.25">
      <c r="A26" s="6"/>
      <c r="B26" s="6"/>
      <c r="C26" s="6"/>
      <c r="D26" s="6"/>
      <c r="E26" s="7"/>
      <c r="F26" s="6"/>
      <c r="G26" s="6"/>
      <c r="H26" s="6"/>
      <c r="I26" s="6"/>
      <c r="J26" s="9" t="s">
        <v>38</v>
      </c>
      <c r="K26" s="9" t="s">
        <v>45</v>
      </c>
      <c r="L26" s="13"/>
      <c r="M26" s="13"/>
      <c r="N26" s="13"/>
      <c r="O26" s="8"/>
    </row>
    <row r="27" spans="1:21" ht="16.5" customHeight="1" outlineLevel="1" x14ac:dyDescent="0.25">
      <c r="A27" s="6"/>
      <c r="B27" s="6"/>
      <c r="C27" s="6"/>
      <c r="D27" s="6"/>
      <c r="E27" s="7"/>
      <c r="F27" s="6"/>
      <c r="G27" s="6"/>
      <c r="H27" s="6"/>
      <c r="I27" s="6"/>
      <c r="J27" s="13"/>
      <c r="K27" s="14"/>
      <c r="L27" s="13"/>
      <c r="M27" s="13"/>
      <c r="N27" s="13"/>
      <c r="O27" s="8"/>
    </row>
    <row r="28" spans="1:21" ht="16.5" customHeight="1" outlineLevel="1" x14ac:dyDescent="0.25">
      <c r="A28" s="6"/>
      <c r="B28" s="6"/>
      <c r="C28" s="6"/>
      <c r="D28" s="6"/>
      <c r="E28" s="7"/>
      <c r="F28" s="6"/>
      <c r="G28" s="6"/>
      <c r="H28" s="6"/>
      <c r="I28" s="6"/>
      <c r="J28" s="13"/>
      <c r="K28" s="14"/>
      <c r="L28" s="13"/>
      <c r="M28" s="13"/>
      <c r="N28" s="13"/>
      <c r="O28" s="8"/>
    </row>
    <row r="29" spans="1:21" ht="16.5" customHeight="1" outlineLevel="1" x14ac:dyDescent="0.25">
      <c r="A29" s="6"/>
      <c r="B29" s="6"/>
      <c r="C29" s="6"/>
      <c r="D29" s="6"/>
      <c r="E29" s="7"/>
      <c r="F29" s="6"/>
      <c r="G29" s="6"/>
      <c r="H29" s="6"/>
      <c r="I29" s="6"/>
      <c r="J29" s="13"/>
      <c r="K29" s="14"/>
      <c r="L29" s="13"/>
      <c r="M29" s="13"/>
      <c r="N29" s="13"/>
      <c r="O29" s="8"/>
    </row>
    <row r="30" spans="1:21" ht="16.5" customHeight="1" outlineLevel="1" x14ac:dyDescent="0.25">
      <c r="A30" s="6"/>
      <c r="B30" s="6"/>
      <c r="C30" s="6"/>
      <c r="D30" s="6"/>
      <c r="E30" s="7"/>
      <c r="F30" s="6"/>
      <c r="G30" s="6"/>
      <c r="H30" s="6"/>
      <c r="I30" s="6"/>
      <c r="J30" s="13"/>
      <c r="K30" s="14"/>
      <c r="L30" s="13"/>
      <c r="M30" s="13"/>
      <c r="N30" s="13"/>
      <c r="O30" s="8"/>
    </row>
    <row r="31" spans="1:21" ht="16.5" customHeight="1" outlineLevel="1" x14ac:dyDescent="0.25">
      <c r="A31" s="6"/>
      <c r="B31" s="6"/>
      <c r="C31" s="6"/>
      <c r="D31" s="6"/>
      <c r="E31" s="7"/>
      <c r="F31" s="6"/>
      <c r="G31" s="6"/>
      <c r="H31" s="6"/>
      <c r="I31" s="6"/>
      <c r="J31" s="13"/>
      <c r="K31" s="14"/>
      <c r="L31" s="13"/>
      <c r="M31" s="13"/>
      <c r="N31" s="13"/>
      <c r="O31" s="8"/>
    </row>
    <row r="32" spans="1:21" ht="16.5" customHeight="1" outlineLevel="1" x14ac:dyDescent="0.25">
      <c r="A32" s="6"/>
      <c r="B32" s="6"/>
      <c r="C32" s="6"/>
      <c r="D32" s="6"/>
      <c r="E32" s="7"/>
      <c r="F32" s="6"/>
      <c r="G32" s="6"/>
      <c r="H32" s="6"/>
      <c r="I32" s="6"/>
      <c r="J32" s="13"/>
      <c r="K32" s="14"/>
      <c r="L32" s="13"/>
      <c r="M32" s="13"/>
      <c r="N32" s="13"/>
      <c r="O32" s="8"/>
    </row>
    <row r="33" spans="1:15" ht="12.75" customHeight="1" outlineLevel="1" x14ac:dyDescent="0.25">
      <c r="A33" s="6"/>
      <c r="B33" s="6"/>
      <c r="C33" s="6"/>
      <c r="D33" s="6"/>
      <c r="E33" s="7"/>
      <c r="F33" s="6"/>
      <c r="G33" s="6"/>
      <c r="H33" s="6"/>
      <c r="I33" s="6"/>
      <c r="J33" s="13"/>
      <c r="K33" s="4" t="s">
        <v>39</v>
      </c>
      <c r="L33" s="15"/>
      <c r="M33" s="5"/>
      <c r="N33" s="15"/>
      <c r="O33" s="8"/>
    </row>
    <row r="34" spans="1:15" ht="12.75" customHeight="1" outlineLevel="1" x14ac:dyDescent="0.25">
      <c r="A34" s="6"/>
      <c r="B34" s="6"/>
      <c r="C34" s="6"/>
      <c r="D34" s="6"/>
      <c r="E34" s="7"/>
      <c r="F34" s="6"/>
      <c r="G34" s="6"/>
      <c r="H34" s="6"/>
      <c r="I34" s="6"/>
      <c r="J34" s="13"/>
      <c r="K34" s="4" t="s">
        <v>40</v>
      </c>
      <c r="L34" s="15"/>
      <c r="M34" s="5"/>
      <c r="N34" s="15"/>
      <c r="O34" s="8"/>
    </row>
    <row r="35" spans="1:15" ht="12.75" customHeight="1" outlineLevel="1" x14ac:dyDescent="0.25">
      <c r="A35" s="6"/>
      <c r="B35" s="6"/>
      <c r="C35" s="6"/>
      <c r="D35" s="6"/>
      <c r="E35" s="7"/>
      <c r="F35" s="6"/>
      <c r="G35" s="6"/>
      <c r="H35" s="6"/>
      <c r="I35" s="6"/>
      <c r="J35" s="13"/>
      <c r="K35" s="4" t="s">
        <v>41</v>
      </c>
      <c r="L35" s="15"/>
      <c r="M35" s="5"/>
      <c r="N35" s="15"/>
      <c r="O35" s="8"/>
    </row>
    <row r="36" spans="1:15" ht="12.75" customHeight="1" outlineLevel="1" x14ac:dyDescent="0.25">
      <c r="A36" s="6"/>
      <c r="B36" s="6"/>
      <c r="C36" s="6"/>
      <c r="D36" s="6"/>
      <c r="E36" s="7"/>
      <c r="F36" s="6"/>
      <c r="G36" s="6"/>
      <c r="H36" s="6"/>
      <c r="I36" s="6"/>
      <c r="J36" s="13"/>
      <c r="K36" s="4" t="s">
        <v>42</v>
      </c>
      <c r="L36" s="15"/>
      <c r="M36" s="5"/>
      <c r="N36" s="15"/>
      <c r="O36" s="8"/>
    </row>
    <row r="37" spans="1:15" ht="16.5" customHeight="1" outlineLevel="1" x14ac:dyDescent="0.25">
      <c r="A37" s="6"/>
      <c r="B37" s="6"/>
      <c r="C37" s="6"/>
      <c r="D37" s="6"/>
      <c r="E37" s="7"/>
      <c r="F37" s="6"/>
      <c r="G37" s="6"/>
      <c r="H37" s="6"/>
      <c r="I37" s="6"/>
      <c r="J37" s="13"/>
      <c r="K37" s="14"/>
      <c r="L37" s="13"/>
      <c r="M37" s="13"/>
      <c r="N37" s="13"/>
      <c r="O37" s="8"/>
    </row>
    <row r="38" spans="1:15" ht="12.75" customHeight="1" outlineLevel="1" x14ac:dyDescent="0.25">
      <c r="A38" s="6"/>
      <c r="B38" s="6"/>
      <c r="C38" s="6"/>
      <c r="D38" s="6"/>
      <c r="E38" s="7"/>
      <c r="F38" s="6"/>
      <c r="G38" s="6"/>
      <c r="H38" s="6"/>
      <c r="I38" s="6"/>
      <c r="J38" s="13"/>
      <c r="K38" s="4" t="s">
        <v>43</v>
      </c>
      <c r="L38" s="4"/>
      <c r="M38" s="5"/>
      <c r="N38" s="15"/>
      <c r="O38" s="8"/>
    </row>
    <row r="39" spans="1:15" ht="12.75" customHeight="1" outlineLevel="1" x14ac:dyDescent="0.25">
      <c r="A39" s="6"/>
      <c r="B39" s="6"/>
      <c r="C39" s="6"/>
      <c r="D39" s="6"/>
      <c r="E39" s="7"/>
      <c r="F39" s="6"/>
      <c r="G39" s="6"/>
      <c r="H39" s="6"/>
      <c r="I39" s="6"/>
      <c r="J39" s="13"/>
      <c r="K39" s="4" t="s">
        <v>44</v>
      </c>
      <c r="L39" s="4"/>
      <c r="M39" s="5"/>
      <c r="N39" s="15"/>
      <c r="O39" s="8"/>
    </row>
    <row r="40" spans="1:15" ht="16.5" customHeight="1" outlineLevel="1" x14ac:dyDescent="0.25">
      <c r="A40" s="6"/>
      <c r="B40" s="6"/>
      <c r="C40" s="6"/>
      <c r="D40" s="6"/>
      <c r="E40" s="7"/>
      <c r="F40" s="6"/>
      <c r="G40" s="6"/>
      <c r="H40" s="6"/>
      <c r="I40" s="6"/>
      <c r="J40" s="13"/>
      <c r="K40" s="14"/>
      <c r="L40" s="13"/>
      <c r="M40" s="13"/>
      <c r="N40" s="13"/>
      <c r="O40" s="8"/>
    </row>
    <row r="41" spans="1:15" ht="16.5" customHeight="1" outlineLevel="1" x14ac:dyDescent="0.25">
      <c r="A41" s="6"/>
      <c r="B41" s="6"/>
      <c r="C41" s="6"/>
      <c r="D41" s="6"/>
      <c r="E41" s="7"/>
      <c r="F41" s="6"/>
      <c r="G41" s="6"/>
      <c r="H41" s="6"/>
      <c r="I41" s="6"/>
      <c r="J41" s="13"/>
      <c r="K41" s="14"/>
      <c r="L41" s="13"/>
      <c r="M41" s="13"/>
      <c r="N41" s="13"/>
      <c r="O41" s="8"/>
    </row>
    <row r="42" spans="1:15" ht="16.5" customHeight="1" outlineLevel="1" x14ac:dyDescent="0.25">
      <c r="A42" s="6"/>
      <c r="B42" s="6"/>
      <c r="C42" s="6"/>
      <c r="D42" s="6"/>
      <c r="E42" s="7"/>
      <c r="F42" s="6"/>
      <c r="G42" s="6"/>
      <c r="H42" s="6"/>
      <c r="I42" s="6"/>
      <c r="J42" s="13"/>
      <c r="K42" s="14"/>
      <c r="L42" s="13"/>
      <c r="M42" s="13"/>
      <c r="N42" s="13"/>
      <c r="O42" s="8"/>
    </row>
    <row r="43" spans="1:15" ht="16.5" customHeight="1" outlineLevel="1" x14ac:dyDescent="0.25">
      <c r="A43" s="6"/>
      <c r="B43" s="6"/>
      <c r="C43" s="6"/>
      <c r="D43" s="6"/>
      <c r="E43" s="7"/>
      <c r="F43" s="6"/>
      <c r="G43" s="6"/>
      <c r="H43" s="6"/>
      <c r="I43" s="6"/>
      <c r="J43" s="13"/>
      <c r="K43" s="14"/>
      <c r="L43" s="13"/>
      <c r="M43" s="13"/>
      <c r="N43" s="13"/>
      <c r="O43" s="8"/>
    </row>
    <row r="44" spans="1:15" ht="16.5" customHeight="1" outlineLevel="1" x14ac:dyDescent="0.25">
      <c r="A44" s="6"/>
      <c r="B44" s="6"/>
      <c r="C44" s="6"/>
      <c r="D44" s="6"/>
      <c r="E44" s="7"/>
      <c r="F44" s="6"/>
      <c r="G44" s="6"/>
      <c r="H44" s="6"/>
      <c r="I44" s="6"/>
      <c r="J44" s="13"/>
      <c r="K44" s="16" t="s">
        <v>46</v>
      </c>
      <c r="L44" s="13"/>
      <c r="M44" s="13"/>
      <c r="N44" s="13"/>
      <c r="O44" s="8"/>
    </row>
    <row r="45" spans="1:15" ht="44.25" customHeight="1" outlineLevel="1" x14ac:dyDescent="0.25">
      <c r="A45" s="6"/>
      <c r="B45" s="6"/>
      <c r="C45" s="6"/>
      <c r="D45" s="6"/>
      <c r="E45" s="7"/>
      <c r="F45" s="6"/>
      <c r="G45" s="6"/>
      <c r="H45" s="6"/>
      <c r="I45" s="6"/>
      <c r="J45" s="13"/>
      <c r="K45" s="101"/>
      <c r="L45" s="102"/>
      <c r="M45" s="102"/>
      <c r="N45" s="103"/>
      <c r="O45" s="8"/>
    </row>
    <row r="46" spans="1:15" ht="15.75" customHeight="1" outlineLevel="1" x14ac:dyDescent="0.25">
      <c r="A46" s="6"/>
      <c r="B46" s="6"/>
      <c r="C46" s="6"/>
      <c r="D46" s="6"/>
      <c r="E46" s="7"/>
      <c r="F46" s="6"/>
      <c r="G46" s="6"/>
      <c r="H46" s="6"/>
      <c r="I46" s="6"/>
      <c r="J46" s="13"/>
      <c r="K46" s="16" t="s">
        <v>47</v>
      </c>
      <c r="L46" s="13"/>
      <c r="M46" s="13"/>
      <c r="N46" s="13"/>
      <c r="O46" s="8"/>
    </row>
    <row r="47" spans="1:15" ht="45" customHeight="1" outlineLevel="1" x14ac:dyDescent="0.25">
      <c r="A47" s="6"/>
      <c r="B47" s="6"/>
      <c r="C47" s="6"/>
      <c r="D47" s="6"/>
      <c r="E47" s="7"/>
      <c r="F47" s="6"/>
      <c r="G47" s="6"/>
      <c r="H47" s="6"/>
      <c r="I47" s="6"/>
      <c r="J47" s="13"/>
      <c r="K47" s="101"/>
      <c r="L47" s="102"/>
      <c r="M47" s="102"/>
      <c r="N47" s="103"/>
      <c r="O47" s="8"/>
    </row>
    <row r="48" spans="1:15" ht="4.5" customHeight="1" x14ac:dyDescent="0.25">
      <c r="A48" s="12"/>
      <c r="B48" s="12"/>
      <c r="C48" s="12"/>
      <c r="D48" s="12"/>
      <c r="E48" s="12"/>
      <c r="F48" s="12"/>
      <c r="G48" s="12"/>
      <c r="H48" s="12"/>
      <c r="I48" s="12"/>
      <c r="J48" s="12"/>
      <c r="K48" s="8"/>
      <c r="L48" s="8"/>
      <c r="M48" s="8"/>
      <c r="N48" s="8"/>
      <c r="O48" s="8"/>
    </row>
    <row r="49" spans="1:57" s="43" customFormat="1" ht="31.7" customHeight="1" x14ac:dyDescent="0.25">
      <c r="A49" s="17" t="str">
        <f>J3</f>
        <v>Maßnahmeträger (MT)</v>
      </c>
      <c r="B49" s="17" t="str">
        <f>J4</f>
        <v>Ansprechpartner*in MT</v>
      </c>
      <c r="C49" s="17" t="str">
        <f>J5</f>
        <v>E-Mail-Adresse</v>
      </c>
      <c r="D49" s="17" t="str">
        <f>J6</f>
        <v>Telefon-Nummer</v>
      </c>
      <c r="E49" s="17" t="s">
        <v>8</v>
      </c>
      <c r="F49" s="18" t="s">
        <v>1</v>
      </c>
      <c r="G49" s="17" t="s">
        <v>4</v>
      </c>
      <c r="H49" s="17" t="str">
        <f>J16</f>
        <v>Elternabend Schule</v>
      </c>
      <c r="I49" s="17" t="s">
        <v>201</v>
      </c>
      <c r="J49" s="39" t="s">
        <v>6</v>
      </c>
      <c r="K49" s="17" t="s">
        <v>19</v>
      </c>
      <c r="L49" s="105" t="s">
        <v>13</v>
      </c>
      <c r="M49" s="105"/>
      <c r="N49" s="17" t="s">
        <v>7</v>
      </c>
      <c r="O49" s="19"/>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2"/>
      <c r="AP49" s="42"/>
      <c r="AQ49" s="42"/>
      <c r="AR49" s="42"/>
      <c r="AS49" s="42"/>
      <c r="AT49" s="42"/>
      <c r="AU49" s="42"/>
      <c r="AV49" s="42"/>
      <c r="AW49" s="42"/>
      <c r="AX49" s="42"/>
      <c r="AY49" s="42"/>
      <c r="AZ49" s="42"/>
      <c r="BA49" s="42"/>
      <c r="BB49" s="42"/>
      <c r="BC49" s="42"/>
      <c r="BD49" s="42"/>
      <c r="BE49" s="42"/>
    </row>
    <row r="50" spans="1:57" ht="6" customHeight="1" x14ac:dyDescent="0.25">
      <c r="A50" s="8"/>
      <c r="B50" s="8"/>
      <c r="C50" s="8"/>
      <c r="D50" s="8"/>
      <c r="E50" s="20"/>
      <c r="F50" s="8"/>
      <c r="G50" s="8"/>
      <c r="H50" s="8"/>
      <c r="I50" s="8"/>
      <c r="J50" s="21"/>
      <c r="K50" s="21"/>
      <c r="L50" s="21"/>
      <c r="M50" s="21"/>
      <c r="N50" s="21"/>
      <c r="O50" s="8"/>
    </row>
    <row r="51" spans="1:57" ht="18" customHeight="1" x14ac:dyDescent="0.3">
      <c r="A51" s="21" t="str">
        <f t="shared" ref="A51:A58" si="0">$K$3</f>
        <v>Maßnahmeträger</v>
      </c>
      <c r="B51" s="8" t="str">
        <f t="shared" ref="B51:B58" si="1">$K$4</f>
        <v>Frau/Herr XY</v>
      </c>
      <c r="C51" s="8" t="str">
        <f t="shared" ref="C51:C58" si="2">$K$5</f>
        <v>xxx@yyy.de</v>
      </c>
      <c r="D51" s="22" t="str">
        <f t="shared" ref="D51:D58" si="3">$K$6</f>
        <v>xxxx/xxxxxxxxxxx</v>
      </c>
      <c r="E51" s="23">
        <f>$K$8</f>
        <v>0</v>
      </c>
      <c r="F51" s="24" t="str">
        <f>$K$14</f>
        <v>xx.xx.xxxx</v>
      </c>
      <c r="G51" s="24" t="str">
        <f>$K$15</f>
        <v>xx.xx.xxxx</v>
      </c>
      <c r="H51" s="24" t="str">
        <f t="shared" ref="H51:H58" si="4">$K$16</f>
        <v>xx.xx.xxxx</v>
      </c>
      <c r="I51" s="54">
        <f>$K$20</f>
        <v>0</v>
      </c>
      <c r="J51" s="50" t="str">
        <f>K21</f>
        <v xml:space="preserve">Klasse: </v>
      </c>
      <c r="K51" s="25"/>
      <c r="L51" s="106"/>
      <c r="M51" s="107"/>
      <c r="N51" s="25"/>
      <c r="O51" s="26" t="b">
        <f>IF((N51-L51)&gt;14,"*")</f>
        <v>0</v>
      </c>
      <c r="P51" s="120" t="s">
        <v>192</v>
      </c>
      <c r="Q51" s="120"/>
      <c r="R51" s="120"/>
      <c r="S51" s="120"/>
      <c r="T51" s="120"/>
      <c r="U51" s="120"/>
      <c r="V51" s="120"/>
      <c r="W51" s="120"/>
      <c r="X51" s="120"/>
    </row>
    <row r="52" spans="1:57" ht="18.75" x14ac:dyDescent="0.3">
      <c r="A52" s="21" t="str">
        <f t="shared" si="0"/>
        <v>Maßnahmeträger</v>
      </c>
      <c r="B52" s="8" t="str">
        <f t="shared" si="1"/>
        <v>Frau/Herr XY</v>
      </c>
      <c r="C52" s="8" t="str">
        <f t="shared" si="2"/>
        <v>xxx@yyy.de</v>
      </c>
      <c r="D52" s="22" t="str">
        <f t="shared" si="3"/>
        <v>xxxx/xxxxxxxxxxx</v>
      </c>
      <c r="E52" s="23">
        <f t="shared" ref="E52:E58" si="5">$K$8</f>
        <v>0</v>
      </c>
      <c r="F52" s="24" t="str">
        <f t="shared" ref="F52:F58" si="6">$K$14</f>
        <v>xx.xx.xxxx</v>
      </c>
      <c r="G52" s="24" t="str">
        <f t="shared" ref="G52:G58" si="7">$K$15</f>
        <v>xx.xx.xxxx</v>
      </c>
      <c r="H52" s="24" t="str">
        <f t="shared" si="4"/>
        <v>xx.xx.xxxx</v>
      </c>
      <c r="I52" s="54">
        <f t="shared" ref="I52:I58" si="8">$K$20</f>
        <v>0</v>
      </c>
      <c r="J52" s="50" t="str">
        <f>K22</f>
        <v>Klasse:</v>
      </c>
      <c r="K52" s="25"/>
      <c r="L52" s="106"/>
      <c r="M52" s="107"/>
      <c r="N52" s="25"/>
      <c r="O52" s="26" t="b">
        <f t="shared" ref="O52:O58" si="9">IF((N52-L52)&gt;14,"*")</f>
        <v>0</v>
      </c>
      <c r="P52" s="120"/>
      <c r="Q52" s="120"/>
      <c r="R52" s="120"/>
      <c r="S52" s="120"/>
      <c r="T52" s="120"/>
      <c r="U52" s="120"/>
      <c r="V52" s="120"/>
      <c r="W52" s="120"/>
      <c r="X52" s="120"/>
    </row>
    <row r="53" spans="1:57" ht="18.75" x14ac:dyDescent="0.3">
      <c r="A53" s="21" t="str">
        <f t="shared" si="0"/>
        <v>Maßnahmeträger</v>
      </c>
      <c r="B53" s="8" t="str">
        <f t="shared" si="1"/>
        <v>Frau/Herr XY</v>
      </c>
      <c r="C53" s="8" t="str">
        <f t="shared" si="2"/>
        <v>xxx@yyy.de</v>
      </c>
      <c r="D53" s="22" t="str">
        <f t="shared" si="3"/>
        <v>xxxx/xxxxxxxxxxx</v>
      </c>
      <c r="E53" s="23">
        <f t="shared" si="5"/>
        <v>0</v>
      </c>
      <c r="F53" s="24" t="str">
        <f t="shared" si="6"/>
        <v>xx.xx.xxxx</v>
      </c>
      <c r="G53" s="24" t="str">
        <f t="shared" si="7"/>
        <v>xx.xx.xxxx</v>
      </c>
      <c r="H53" s="24" t="str">
        <f t="shared" si="4"/>
        <v>xx.xx.xxxx</v>
      </c>
      <c r="I53" s="54">
        <f t="shared" si="8"/>
        <v>0</v>
      </c>
      <c r="J53" s="50" t="str">
        <f>K23</f>
        <v>Klasse:</v>
      </c>
      <c r="K53" s="25"/>
      <c r="L53" s="106"/>
      <c r="M53" s="107"/>
      <c r="N53" s="25"/>
      <c r="O53" s="26" t="b">
        <f t="shared" si="9"/>
        <v>0</v>
      </c>
      <c r="P53" s="120"/>
      <c r="Q53" s="120"/>
      <c r="R53" s="120"/>
      <c r="S53" s="120"/>
      <c r="T53" s="120"/>
      <c r="U53" s="120"/>
      <c r="V53" s="120"/>
      <c r="W53" s="120"/>
      <c r="X53" s="120"/>
    </row>
    <row r="54" spans="1:57" ht="18.75" x14ac:dyDescent="0.3">
      <c r="A54" s="21" t="str">
        <f t="shared" si="0"/>
        <v>Maßnahmeträger</v>
      </c>
      <c r="B54" s="8" t="str">
        <f t="shared" si="1"/>
        <v>Frau/Herr XY</v>
      </c>
      <c r="C54" s="8" t="str">
        <f t="shared" si="2"/>
        <v>xxx@yyy.de</v>
      </c>
      <c r="D54" s="22" t="str">
        <f t="shared" si="3"/>
        <v>xxxx/xxxxxxxxxxx</v>
      </c>
      <c r="E54" s="23">
        <f t="shared" si="5"/>
        <v>0</v>
      </c>
      <c r="F54" s="24" t="str">
        <f t="shared" si="6"/>
        <v>xx.xx.xxxx</v>
      </c>
      <c r="G54" s="24" t="str">
        <f t="shared" si="7"/>
        <v>xx.xx.xxxx</v>
      </c>
      <c r="H54" s="24" t="str">
        <f t="shared" si="4"/>
        <v>xx.xx.xxxx</v>
      </c>
      <c r="I54" s="54">
        <f t="shared" si="8"/>
        <v>0</v>
      </c>
      <c r="J54" s="50" t="str">
        <f>K24</f>
        <v>Klasse:</v>
      </c>
      <c r="K54" s="25"/>
      <c r="L54" s="106"/>
      <c r="M54" s="107"/>
      <c r="N54" s="25"/>
      <c r="O54" s="26" t="b">
        <f t="shared" si="9"/>
        <v>0</v>
      </c>
      <c r="P54" s="120"/>
      <c r="Q54" s="120"/>
      <c r="R54" s="120"/>
      <c r="S54" s="120"/>
      <c r="T54" s="120"/>
      <c r="U54" s="120"/>
      <c r="V54" s="120"/>
      <c r="W54" s="120"/>
      <c r="X54" s="120"/>
    </row>
    <row r="55" spans="1:57" ht="18.75" x14ac:dyDescent="0.3">
      <c r="A55" s="21" t="str">
        <f t="shared" si="0"/>
        <v>Maßnahmeträger</v>
      </c>
      <c r="B55" s="8" t="str">
        <f t="shared" si="1"/>
        <v>Frau/Herr XY</v>
      </c>
      <c r="C55" s="8" t="str">
        <f t="shared" si="2"/>
        <v>xxx@yyy.de</v>
      </c>
      <c r="D55" s="22" t="str">
        <f t="shared" si="3"/>
        <v>xxxx/xxxxxxxxxxx</v>
      </c>
      <c r="E55" s="23">
        <f t="shared" si="5"/>
        <v>0</v>
      </c>
      <c r="F55" s="24" t="str">
        <f t="shared" si="6"/>
        <v>xx.xx.xxxx</v>
      </c>
      <c r="G55" s="24" t="str">
        <f t="shared" si="7"/>
        <v>xx.xx.xxxx</v>
      </c>
      <c r="H55" s="24" t="str">
        <f t="shared" si="4"/>
        <v>xx.xx.xxxx</v>
      </c>
      <c r="I55" s="54">
        <f t="shared" si="8"/>
        <v>0</v>
      </c>
      <c r="J55" s="50" t="str">
        <f>M21</f>
        <v>Klasse:</v>
      </c>
      <c r="K55" s="25"/>
      <c r="L55" s="106"/>
      <c r="M55" s="107"/>
      <c r="N55" s="25"/>
      <c r="O55" s="26" t="b">
        <f t="shared" si="9"/>
        <v>0</v>
      </c>
      <c r="P55" s="120"/>
      <c r="Q55" s="120"/>
      <c r="R55" s="120"/>
      <c r="S55" s="120"/>
      <c r="T55" s="120"/>
      <c r="U55" s="120"/>
      <c r="V55" s="120"/>
      <c r="W55" s="120"/>
      <c r="X55" s="120"/>
    </row>
    <row r="56" spans="1:57" ht="18.75" x14ac:dyDescent="0.3">
      <c r="A56" s="21" t="str">
        <f t="shared" si="0"/>
        <v>Maßnahmeträger</v>
      </c>
      <c r="B56" s="8" t="str">
        <f t="shared" si="1"/>
        <v>Frau/Herr XY</v>
      </c>
      <c r="C56" s="8" t="str">
        <f t="shared" si="2"/>
        <v>xxx@yyy.de</v>
      </c>
      <c r="D56" s="22" t="str">
        <f t="shared" si="3"/>
        <v>xxxx/xxxxxxxxxxx</v>
      </c>
      <c r="E56" s="23">
        <f t="shared" si="5"/>
        <v>0</v>
      </c>
      <c r="F56" s="24" t="str">
        <f t="shared" si="6"/>
        <v>xx.xx.xxxx</v>
      </c>
      <c r="G56" s="24" t="str">
        <f t="shared" si="7"/>
        <v>xx.xx.xxxx</v>
      </c>
      <c r="H56" s="24" t="str">
        <f t="shared" si="4"/>
        <v>xx.xx.xxxx</v>
      </c>
      <c r="I56" s="54">
        <f t="shared" si="8"/>
        <v>0</v>
      </c>
      <c r="J56" s="50" t="str">
        <f t="shared" ref="J56:J58" si="10">M22</f>
        <v>Klasse:</v>
      </c>
      <c r="K56" s="25"/>
      <c r="L56" s="106"/>
      <c r="M56" s="107"/>
      <c r="N56" s="25"/>
      <c r="O56" s="26" t="b">
        <f t="shared" si="9"/>
        <v>0</v>
      </c>
      <c r="P56" s="120"/>
      <c r="Q56" s="120"/>
      <c r="R56" s="120"/>
      <c r="S56" s="120"/>
      <c r="T56" s="120"/>
      <c r="U56" s="120"/>
      <c r="V56" s="120"/>
      <c r="W56" s="120"/>
      <c r="X56" s="120"/>
    </row>
    <row r="57" spans="1:57" ht="18.75" x14ac:dyDescent="0.3">
      <c r="A57" s="21" t="str">
        <f t="shared" si="0"/>
        <v>Maßnahmeträger</v>
      </c>
      <c r="B57" s="8" t="str">
        <f t="shared" si="1"/>
        <v>Frau/Herr XY</v>
      </c>
      <c r="C57" s="8" t="str">
        <f t="shared" si="2"/>
        <v>xxx@yyy.de</v>
      </c>
      <c r="D57" s="22" t="str">
        <f t="shared" si="3"/>
        <v>xxxx/xxxxxxxxxxx</v>
      </c>
      <c r="E57" s="23">
        <f t="shared" si="5"/>
        <v>0</v>
      </c>
      <c r="F57" s="24" t="str">
        <f t="shared" si="6"/>
        <v>xx.xx.xxxx</v>
      </c>
      <c r="G57" s="24" t="str">
        <f t="shared" si="7"/>
        <v>xx.xx.xxxx</v>
      </c>
      <c r="H57" s="24" t="str">
        <f t="shared" si="4"/>
        <v>xx.xx.xxxx</v>
      </c>
      <c r="I57" s="54">
        <f t="shared" si="8"/>
        <v>0</v>
      </c>
      <c r="J57" s="50" t="str">
        <f t="shared" si="10"/>
        <v>Klasse:</v>
      </c>
      <c r="K57" s="25"/>
      <c r="L57" s="106"/>
      <c r="M57" s="107"/>
      <c r="N57" s="25"/>
      <c r="O57" s="26" t="b">
        <f t="shared" si="9"/>
        <v>0</v>
      </c>
      <c r="P57" s="120"/>
      <c r="Q57" s="120"/>
      <c r="R57" s="120"/>
      <c r="S57" s="120"/>
      <c r="T57" s="120"/>
      <c r="U57" s="120"/>
      <c r="V57" s="120"/>
      <c r="W57" s="120"/>
      <c r="X57" s="120"/>
    </row>
    <row r="58" spans="1:57" ht="18.75" x14ac:dyDescent="0.3">
      <c r="A58" s="21" t="str">
        <f t="shared" si="0"/>
        <v>Maßnahmeträger</v>
      </c>
      <c r="B58" s="8" t="str">
        <f t="shared" si="1"/>
        <v>Frau/Herr XY</v>
      </c>
      <c r="C58" s="8" t="str">
        <f t="shared" si="2"/>
        <v>xxx@yyy.de</v>
      </c>
      <c r="D58" s="22" t="str">
        <f t="shared" si="3"/>
        <v>xxxx/xxxxxxxxxxx</v>
      </c>
      <c r="E58" s="23">
        <f t="shared" si="5"/>
        <v>0</v>
      </c>
      <c r="F58" s="24" t="str">
        <f t="shared" si="6"/>
        <v>xx.xx.xxxx</v>
      </c>
      <c r="G58" s="24" t="str">
        <f t="shared" si="7"/>
        <v>xx.xx.xxxx</v>
      </c>
      <c r="H58" s="24" t="str">
        <f t="shared" si="4"/>
        <v>xx.xx.xxxx</v>
      </c>
      <c r="I58" s="54">
        <f t="shared" si="8"/>
        <v>0</v>
      </c>
      <c r="J58" s="50" t="str">
        <f t="shared" si="10"/>
        <v>Klasse:</v>
      </c>
      <c r="K58" s="25"/>
      <c r="L58" s="106"/>
      <c r="M58" s="107"/>
      <c r="N58" s="25"/>
      <c r="O58" s="26" t="b">
        <f t="shared" si="9"/>
        <v>0</v>
      </c>
      <c r="P58" s="120"/>
      <c r="Q58" s="120"/>
      <c r="R58" s="120"/>
      <c r="S58" s="120"/>
      <c r="T58" s="120"/>
      <c r="U58" s="120"/>
      <c r="V58" s="120"/>
      <c r="W58" s="120"/>
      <c r="X58" s="120"/>
    </row>
    <row r="59" spans="1:57" x14ac:dyDescent="0.25">
      <c r="A59" s="12"/>
      <c r="B59" s="12"/>
      <c r="C59" s="12"/>
      <c r="D59" s="12"/>
      <c r="E59" s="12"/>
      <c r="F59" s="12"/>
      <c r="G59" s="12"/>
      <c r="H59" s="12"/>
      <c r="I59" s="12"/>
      <c r="J59" s="12"/>
      <c r="K59" s="12"/>
      <c r="L59" s="12"/>
      <c r="M59" s="12"/>
      <c r="N59" s="12"/>
      <c r="O59" s="12"/>
      <c r="P59" s="120"/>
      <c r="Q59" s="120"/>
      <c r="R59" s="120"/>
      <c r="S59" s="120"/>
      <c r="T59" s="120"/>
      <c r="U59" s="120"/>
      <c r="V59" s="120"/>
      <c r="W59" s="120"/>
      <c r="X59" s="120"/>
    </row>
    <row r="60" spans="1:57" ht="15.75" x14ac:dyDescent="0.25">
      <c r="A60" s="12"/>
      <c r="B60" s="12"/>
      <c r="C60" s="12"/>
      <c r="D60" s="12"/>
      <c r="E60" s="12"/>
      <c r="F60" s="12"/>
      <c r="G60" s="12"/>
      <c r="H60" s="12"/>
      <c r="I60" s="12"/>
      <c r="J60" s="12"/>
      <c r="K60" s="12"/>
      <c r="L60" s="12"/>
      <c r="M60" s="12"/>
      <c r="N60" s="12"/>
      <c r="O60" s="12"/>
      <c r="P60" s="44"/>
      <c r="Q60" s="44"/>
      <c r="R60" s="44"/>
      <c r="S60" s="44"/>
      <c r="T60" s="44"/>
      <c r="U60" s="44"/>
      <c r="V60" s="44"/>
      <c r="W60" s="44"/>
      <c r="X60" s="44"/>
    </row>
    <row r="61" spans="1:57" s="47" customFormat="1" ht="12.75" x14ac:dyDescent="0.2">
      <c r="A61" s="37"/>
      <c r="B61" s="37"/>
      <c r="C61" s="37"/>
      <c r="D61" s="37"/>
      <c r="E61" s="38"/>
      <c r="F61" s="37"/>
      <c r="G61" s="37"/>
      <c r="H61" s="37"/>
      <c r="I61" s="37"/>
      <c r="J61" s="36" t="str">
        <f>IF(MIN(L51:L58)&gt;0,IFERROR(IF((MIN(L51:L58)-K14)&lt;28,"Die vertraglich festgelegte Frist von mindestens vier Kalenderwochen zwischen Terminmitteilung und erstem Praxistag wird nicht eingehalten.",""),""),"")</f>
        <v/>
      </c>
      <c r="K61" s="35"/>
      <c r="L61" s="35"/>
      <c r="M61" s="35"/>
      <c r="N61" s="35"/>
      <c r="O61" s="3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6"/>
      <c r="AP61" s="46"/>
      <c r="AQ61" s="46"/>
      <c r="AR61" s="46"/>
      <c r="AS61" s="46"/>
      <c r="AT61" s="46"/>
      <c r="AU61" s="46"/>
      <c r="AV61" s="46"/>
      <c r="AW61" s="46"/>
      <c r="AX61" s="46"/>
      <c r="AY61" s="46"/>
      <c r="AZ61" s="46"/>
      <c r="BA61" s="46"/>
      <c r="BB61" s="46"/>
      <c r="BC61" s="46"/>
      <c r="BD61" s="46"/>
      <c r="BE61" s="46"/>
    </row>
    <row r="62" spans="1:57" s="47" customFormat="1" ht="11.25" customHeight="1" x14ac:dyDescent="0.2">
      <c r="A62" s="37"/>
      <c r="B62" s="37"/>
      <c r="C62" s="37"/>
      <c r="D62" s="37"/>
      <c r="E62" s="38"/>
      <c r="F62" s="37"/>
      <c r="G62" s="37"/>
      <c r="H62" s="37"/>
      <c r="I62" s="37"/>
      <c r="J62" s="108" t="str">
        <f>IF((COUNTIF(O51:O58,"*"))&gt;0,"Bei der/n orange unterlegten Terminmeldung/en kommt es zur Nichteinhaltung der vertraglich vereinbarten Frist zwischen Praxistag und Auswertungsgesprächen von maximal 14 Kalendertagen. ","")</f>
        <v/>
      </c>
      <c r="K62" s="108"/>
      <c r="L62" s="108"/>
      <c r="M62" s="108"/>
      <c r="N62" s="108"/>
      <c r="O62" s="3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6"/>
      <c r="AP62" s="46"/>
      <c r="AQ62" s="46"/>
      <c r="AR62" s="46"/>
      <c r="AS62" s="46"/>
      <c r="AT62" s="46"/>
      <c r="AU62" s="46"/>
      <c r="AV62" s="46"/>
      <c r="AW62" s="46"/>
      <c r="AX62" s="46"/>
      <c r="AY62" s="46"/>
      <c r="AZ62" s="46"/>
      <c r="BA62" s="46"/>
      <c r="BB62" s="46"/>
      <c r="BC62" s="46"/>
      <c r="BD62" s="46"/>
      <c r="BE62" s="46"/>
    </row>
    <row r="63" spans="1:57" s="47" customFormat="1" ht="27.75" customHeight="1" x14ac:dyDescent="0.2">
      <c r="A63" s="37"/>
      <c r="B63" s="37"/>
      <c r="C63" s="37"/>
      <c r="D63" s="37"/>
      <c r="E63" s="38"/>
      <c r="F63" s="37"/>
      <c r="G63" s="37"/>
      <c r="H63" s="37"/>
      <c r="I63" s="37"/>
      <c r="J63" s="108"/>
      <c r="K63" s="108"/>
      <c r="L63" s="108"/>
      <c r="M63" s="108"/>
      <c r="N63" s="108"/>
      <c r="O63" s="3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6"/>
      <c r="AP63" s="46"/>
      <c r="AQ63" s="46"/>
      <c r="AR63" s="46"/>
      <c r="AS63" s="46"/>
      <c r="AT63" s="46"/>
      <c r="AU63" s="46"/>
      <c r="AV63" s="46"/>
      <c r="AW63" s="46"/>
      <c r="AX63" s="46"/>
      <c r="AY63" s="46"/>
      <c r="AZ63" s="46"/>
      <c r="BA63" s="46"/>
      <c r="BB63" s="46"/>
      <c r="BC63" s="46"/>
      <c r="BD63" s="46"/>
      <c r="BE63" s="46"/>
    </row>
    <row r="64" spans="1:57" s="47" customFormat="1" ht="15" customHeight="1" x14ac:dyDescent="0.2">
      <c r="A64" s="37"/>
      <c r="B64" s="37"/>
      <c r="C64" s="37"/>
      <c r="D64" s="37"/>
      <c r="E64" s="38"/>
      <c r="F64" s="37"/>
      <c r="G64" s="37"/>
      <c r="H64" s="37"/>
      <c r="I64" s="37"/>
      <c r="J64" s="109" t="str">
        <f>IF((COUNTIF(O51:O58,"*"))&gt;0,"Es ist daher eine gesonderte Begründung auf gesondertem Formular erforderlich sowie die Genehmigung der Nichteinhaltung durch die Projektstelle Potenzialanalyse Brandenburg.","")</f>
        <v/>
      </c>
      <c r="K64" s="109"/>
      <c r="L64" s="109"/>
      <c r="M64" s="109"/>
      <c r="N64" s="109"/>
      <c r="O64" s="3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6"/>
      <c r="AP64" s="46"/>
      <c r="AQ64" s="46"/>
      <c r="AR64" s="46"/>
      <c r="AS64" s="46"/>
      <c r="AT64" s="46"/>
      <c r="AU64" s="46"/>
      <c r="AV64" s="46"/>
      <c r="AW64" s="46"/>
      <c r="AX64" s="46"/>
      <c r="AY64" s="46"/>
      <c r="AZ64" s="46"/>
      <c r="BA64" s="46"/>
      <c r="BB64" s="46"/>
      <c r="BC64" s="46"/>
      <c r="BD64" s="46"/>
      <c r="BE64" s="46"/>
    </row>
    <row r="65" spans="1:57" s="47" customFormat="1" ht="15" customHeight="1" x14ac:dyDescent="0.2">
      <c r="A65" s="37"/>
      <c r="B65" s="37"/>
      <c r="C65" s="37"/>
      <c r="D65" s="37"/>
      <c r="E65" s="38"/>
      <c r="F65" s="37"/>
      <c r="G65" s="37"/>
      <c r="H65" s="37"/>
      <c r="I65" s="37"/>
      <c r="J65" s="109"/>
      <c r="K65" s="109"/>
      <c r="L65" s="109"/>
      <c r="M65" s="109"/>
      <c r="N65" s="109"/>
      <c r="O65" s="3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6"/>
      <c r="AP65" s="46"/>
      <c r="AQ65" s="46"/>
      <c r="AR65" s="46"/>
      <c r="AS65" s="46"/>
      <c r="AT65" s="46"/>
      <c r="AU65" s="46"/>
      <c r="AV65" s="46"/>
      <c r="AW65" s="46"/>
      <c r="AX65" s="46"/>
      <c r="AY65" s="46"/>
      <c r="AZ65" s="46"/>
      <c r="BA65" s="46"/>
      <c r="BB65" s="46"/>
      <c r="BC65" s="46"/>
      <c r="BD65" s="46"/>
      <c r="BE65" s="46"/>
    </row>
    <row r="66" spans="1:57" s="47" customFormat="1" ht="23.25" customHeight="1" x14ac:dyDescent="0.2">
      <c r="A66" s="37"/>
      <c r="B66" s="37"/>
      <c r="C66" s="37"/>
      <c r="D66" s="37"/>
      <c r="E66" s="38"/>
      <c r="F66" s="37"/>
      <c r="G66" s="37"/>
      <c r="H66" s="37"/>
      <c r="I66" s="37"/>
      <c r="J66" s="97" t="str">
        <f>IFERROR(IF(MAX(N51:N58)&gt;DATE(2023,11,24),"Die vertraglich festgelegte Durchführungsfrist bis 24.11.23 ist überschritten und muss von der Projektstelle Potenzialanalyse Brandenburg genehmigt werden.",""),"")</f>
        <v/>
      </c>
      <c r="K66" s="97"/>
      <c r="L66" s="97"/>
      <c r="M66" s="97"/>
      <c r="N66" s="97"/>
      <c r="O66" s="3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6"/>
      <c r="AP66" s="46"/>
      <c r="AQ66" s="46"/>
      <c r="AR66" s="46"/>
      <c r="AS66" s="46"/>
      <c r="AT66" s="46"/>
      <c r="AU66" s="46"/>
      <c r="AV66" s="46"/>
      <c r="AW66" s="46"/>
      <c r="AX66" s="46"/>
      <c r="AY66" s="46"/>
      <c r="AZ66" s="46"/>
      <c r="BA66" s="46"/>
      <c r="BB66" s="46"/>
      <c r="BC66" s="46"/>
      <c r="BD66" s="46"/>
      <c r="BE66" s="46"/>
    </row>
    <row r="67" spans="1:57" s="47" customFormat="1" ht="15.95" customHeight="1" x14ac:dyDescent="0.2">
      <c r="A67" s="37"/>
      <c r="B67" s="37"/>
      <c r="C67" s="37"/>
      <c r="D67" s="37"/>
      <c r="E67" s="38"/>
      <c r="F67" s="37"/>
      <c r="G67" s="37"/>
      <c r="H67" s="37"/>
      <c r="I67" s="37"/>
      <c r="J67" s="97"/>
      <c r="K67" s="97"/>
      <c r="L67" s="97"/>
      <c r="M67" s="97"/>
      <c r="N67" s="97"/>
      <c r="O67" s="3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6"/>
      <c r="AP67" s="46"/>
      <c r="AQ67" s="46"/>
      <c r="AR67" s="46"/>
      <c r="AS67" s="46"/>
      <c r="AT67" s="46"/>
      <c r="AU67" s="46"/>
      <c r="AV67" s="46"/>
      <c r="AW67" s="46"/>
      <c r="AX67" s="46"/>
      <c r="AY67" s="46"/>
      <c r="AZ67" s="46"/>
      <c r="BA67" s="46"/>
      <c r="BB67" s="46"/>
      <c r="BC67" s="46"/>
      <c r="BD67" s="46"/>
      <c r="BE67" s="46"/>
    </row>
  </sheetData>
  <sheetProtection algorithmName="SHA-512" hashValue="DMiZVwT8nmQIh7lY303k9lZHekCOhUV6UsYdSFVjUBNy3p4yYxZjUajyadxmRCQEyy0TFS/VGMKFDM0mEruN4w==" saltValue="lCMrwX5WRS4k1YucYU5D1g==" spinCount="100000" sheet="1" objects="1" scenarios="1" selectLockedCells="1"/>
  <mergeCells count="31">
    <mergeCell ref="P21:U24"/>
    <mergeCell ref="K8:N8"/>
    <mergeCell ref="K9:N9"/>
    <mergeCell ref="K10:N10"/>
    <mergeCell ref="K11:N11"/>
    <mergeCell ref="K14:N14"/>
    <mergeCell ref="L17:N17"/>
    <mergeCell ref="K12:N12"/>
    <mergeCell ref="P51:X59"/>
    <mergeCell ref="L55:M55"/>
    <mergeCell ref="L56:M56"/>
    <mergeCell ref="L57:M57"/>
    <mergeCell ref="L58:M58"/>
    <mergeCell ref="L52:M52"/>
    <mergeCell ref="L53:M53"/>
    <mergeCell ref="L54:M54"/>
    <mergeCell ref="K3:N3"/>
    <mergeCell ref="K4:N4"/>
    <mergeCell ref="K5:N5"/>
    <mergeCell ref="K6:N6"/>
    <mergeCell ref="J1:O1"/>
    <mergeCell ref="J66:N67"/>
    <mergeCell ref="K16:N16"/>
    <mergeCell ref="K47:N47"/>
    <mergeCell ref="J21:J23"/>
    <mergeCell ref="L15:M15"/>
    <mergeCell ref="K45:N45"/>
    <mergeCell ref="L49:M49"/>
    <mergeCell ref="L51:M51"/>
    <mergeCell ref="J62:N63"/>
    <mergeCell ref="J64:N65"/>
  </mergeCells>
  <conditionalFormatting sqref="O51:O58">
    <cfRule type="containsText" dxfId="6" priority="21" operator="containsText" text="FALSCH">
      <formula>NOT(ISERROR(SEARCH("FALSCH",O51)))</formula>
    </cfRule>
  </conditionalFormatting>
  <conditionalFormatting sqref="N51">
    <cfRule type="expression" dxfId="5" priority="11">
      <formula>(N51-L51)&gt;14</formula>
    </cfRule>
  </conditionalFormatting>
  <conditionalFormatting sqref="N52:N58">
    <cfRule type="expression" dxfId="0" priority="1">
      <formula>(N52-L52)&gt;14</formula>
    </cfRule>
  </conditionalFormatting>
  <dataValidations xWindow="782" yWindow="493" count="16">
    <dataValidation type="date" allowBlank="1" showInputMessage="1" showErrorMessage="1" errorTitle="Bitte beachten!" error="Bitte geben Sie hier den Datumswert des Elternabends in der Schule an, sofern dieser gewünscht und durchgeführt wird. _x000a__x000a_Sollte kein solcher Termin mit Ihrer Beteiligung stattfinden, ist keine Eingabe erforderlich." promptTitle="Eingabehinweis" prompt="Bitte nur eingeben, wenn ein gemeinsamer Elternabend mit Beteiligung des Maßnahmeträgers durchgeführt wird." sqref="K16:N16" xr:uid="{00000000-0002-0000-0100-000000000000}">
      <formula1>44844</formula1>
      <formula2>45291</formula2>
    </dataValidation>
    <dataValidation type="date" allowBlank="1" showInputMessage="1" showErrorMessage="1" errorTitle="Bitte beachten!" error="Hier bitte immer den Tag Ihrer Übermittlung der Terminmeldung an die Projektstelle erfassen." promptTitle="Eingabehinweis" prompt="Bitte erfassen Sie hier den Termin der Übermittlung Ihrer Daten an Schule und Projektstelle!" sqref="K14:N14" xr:uid="{00000000-0002-0000-0100-000001000000}">
      <formula1>44844</formula1>
      <formula2>45291</formula2>
    </dataValidation>
    <dataValidation showDropDown="1" showInputMessage="1" showErrorMessage="1" sqref="K4:N5 K10:N13 L20 N20 P20" xr:uid="{00000000-0002-0000-0100-000002000000}"/>
    <dataValidation showInputMessage="1" showErrorMessage="1" errorTitle="Bitte beachten!" error="Hier bitte immer den Tag Ihrer Übermittlung der Terminmeldung an die Projektstelle erfassen." promptTitle="Hier keine Eingabe erforderlich!" prompt="Mit Eingabe der Schulnummer erscheint Schulname automatisch. Bei Änderungen kann Angabe manuell überschrieben werden." sqref="K9:N9" xr:uid="{00000000-0002-0000-0100-000003000000}"/>
    <dataValidation type="whole" showDropDown="1" showInputMessage="1" showErrorMessage="1" promptTitle="Hier keine Eingabe erforderlich!" prompt="Zahl ergibt sich automatisch aus der Summierung der für die einzelnen Klassen in den Zeilen 21-24 eingetragenen Schüler*innenzahlen." sqref="K20" xr:uid="{00000000-0002-0000-0100-000004000000}">
      <formula1>1</formula1>
      <formula2>999999</formula2>
    </dataValidation>
    <dataValidation type="whole" showErrorMessage="1" errorTitle="Bitte beachten!" error="Geben Sie hier bitte die Gesamtanzahl der Schüler*innen der Klassenstufe an!" promptTitle="Bitte beachten!" prompt="Hier bitte immer den Tag Ihrer Terminmeldung an die Projektstelle erfassen." sqref="K20:L20 N20 P20" xr:uid="{00000000-0002-0000-0100-000006000000}">
      <formula1>1</formula1>
      <formula2>999</formula2>
    </dataValidation>
    <dataValidation allowBlank="1" showInputMessage="1" showErrorMessage="1" promptTitle="Eingabehinweis" prompt="_x000a_Bitte geben Sie hier an, welcher &quot;sonstige  Ort&quot; für die Durchführung vereinbart worden ist._x000a_" sqref="L17:N17" xr:uid="{00000000-0002-0000-0100-000007000000}"/>
    <dataValidation type="list" allowBlank="1" showInputMessage="1" showErrorMessage="1" sqref="K7:N7" xr:uid="{00000000-0002-0000-0100-00000B000000}">
      <formula1>$A$2:$A$10</formula1>
    </dataValidation>
    <dataValidation type="whole" showDropDown="1" showInputMessage="1" showErrorMessage="1" promptTitle="Eingabehinweis" prompt="Hier bitte die Schulnummer eingeben!" sqref="K8:N8" xr:uid="{00000000-0002-0000-0100-00000C000000}">
      <formula1>1</formula1>
      <formula2>999999</formula2>
    </dataValidation>
    <dataValidation allowBlank="1" showInputMessage="1" showErrorMessage="1" promptTitle="Eingabehinweis" prompt="Bitte geben Sie hier die jeweiligen _x000a_Klassenbezeichnungen an _x000a_(z.B. 7a, 7.1 o.ä.)." sqref="K21:K24 M21:M24" xr:uid="{00000000-0002-0000-0100-00000D000000}"/>
    <dataValidation type="whole" allowBlank="1" showInputMessage="1" showErrorMessage="1" errorTitle="Bitte beachten!" error="Geben Sie hier die Anzahl der Schüler*innen pro Klasse ein." promptTitle="Eingabehinweis" prompt="Geben Sie hier bitte die Anzahl der Schüler*innen für die jeweiligen Klassen an." sqref="L21:L24 N21:N24" xr:uid="{00000000-0002-0000-0100-00000E000000}">
      <formula1>1</formula1>
      <formula2>40</formula2>
    </dataValidation>
    <dataValidation allowBlank="1" showInputMessage="1" showErrorMessage="1" promptTitle="Hier keine Eingabe erforderlich!" prompt="Zahl wird automatisch ausgefüllt, sobald die Schulnummer erfasst worden ist." sqref="K19" xr:uid="{00000000-0002-0000-0100-00000F000000}"/>
    <dataValidation type="date" allowBlank="1" showErrorMessage="1" errorTitle="Bitte beachten!" error="Hier bitte den Tag der Abstimmung erfassen." promptTitle="Bitte beachten!" prompt="Hier bitte immer den Tag Ihrer Terminmeldung an die Projektstelle erfassen." sqref="K15:N15" xr:uid="{28C89B79-3CAE-4825-AF18-37C1DC48DB74}">
      <formula1>44844</formula1>
      <formula2>45291</formula2>
    </dataValidation>
    <dataValidation type="date" allowBlank="1" showInputMessage="1" showErrorMessage="1" errorTitle="Achtung:" error="Bitte achten Sie auf korrekte Eingabe eines Datumswertes nach dem Praxistag und vor dem 31.12.2023." sqref="N51:N58" xr:uid="{958EE932-8505-4BFD-AAA9-27EDC79B1F53}">
      <formula1>L51+1</formula1>
      <formula2>45291</formula2>
    </dataValidation>
    <dataValidation type="date" errorStyle="warning" allowBlank="1" showInputMessage="1" showErrorMessage="1" errorTitle="Achtung:" error="Bitte achten Sie auf korrekte Eingabe eines Datumswertes, zeitlich nach der vorbereitenden Unterrichtseinheit und vor dem 25.11.2023." sqref="L51:M58" xr:uid="{E64E6053-C056-40E4-831E-46B4E77235CD}">
      <formula1>K51+1</formula1>
      <formula2>45255</formula2>
    </dataValidation>
    <dataValidation type="date" errorStyle="warning" allowBlank="1" showInputMessage="1" showErrorMessage="1" errorTitle="Achtung:" error="Bitte achten Sie auf korrekte Eingabe eines Datumswertes, zeitlich nach dem 27.08.2023 und vor dem 25.11.2023." sqref="K51:K58" xr:uid="{C4887532-CFEB-4F8B-81AF-CA9A667B2EAE}">
      <formula1>45166</formula1>
      <formula2>45254</formula2>
    </dataValidation>
  </dataValidations>
  <printOptions horizontalCentered="1"/>
  <pageMargins left="0.70866141732283472" right="0.6692913385826772" top="0.70866141732283472" bottom="0.9055118110236221" header="0.15748031496062992" footer="0.15748031496062992"/>
  <pageSetup paperSize="9" scale="72" fitToHeight="2" orientation="portrait" horizontalDpi="1200" verticalDpi="1200" r:id="rId1"/>
  <headerFooter>
    <oddHeader>&amp;L&amp;"Lucida Sans,Standard"&amp;10Durchführung von Potenzialanalysen in der Jahrgangsstufe 7 im Land Brandenburg&amp;R&amp;K02-006Version 10/2022</oddHeader>
    <oddFooter>&amp;L&amp;"Lucida Sans,Halbfett"&amp;G&amp;CSeite &amp;P &amp;R&amp;G</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035" r:id="rId5" name="Check Box 11">
              <controlPr defaultSize="0" autoFill="0" autoLine="0" autoPict="0" altText="Inhalte des Verfahrens">
                <anchor moveWithCells="1">
                  <from>
                    <xdr:col>10</xdr:col>
                    <xdr:colOff>66675</xdr:colOff>
                    <xdr:row>26</xdr:row>
                    <xdr:rowOff>28575</xdr:rowOff>
                  </from>
                  <to>
                    <xdr:col>10</xdr:col>
                    <xdr:colOff>1771650</xdr:colOff>
                    <xdr:row>27</xdr:row>
                    <xdr:rowOff>47625</xdr:rowOff>
                  </to>
                </anchor>
              </controlPr>
            </control>
          </mc:Choice>
        </mc:AlternateContent>
        <mc:AlternateContent xmlns:mc="http://schemas.openxmlformats.org/markup-compatibility/2006">
          <mc:Choice Requires="x14">
            <control shapeId="1036" r:id="rId6" name="Check Box 12">
              <controlPr defaultSize="0" autoFill="0" autoLine="0" autoPict="0" altText="Inhalte des Verfahrens">
                <anchor moveWithCells="1">
                  <from>
                    <xdr:col>10</xdr:col>
                    <xdr:colOff>66675</xdr:colOff>
                    <xdr:row>27</xdr:row>
                    <xdr:rowOff>28575</xdr:rowOff>
                  </from>
                  <to>
                    <xdr:col>12</xdr:col>
                    <xdr:colOff>666750</xdr:colOff>
                    <xdr:row>28</xdr:row>
                    <xdr:rowOff>0</xdr:rowOff>
                  </to>
                </anchor>
              </controlPr>
            </control>
          </mc:Choice>
        </mc:AlternateContent>
        <mc:AlternateContent xmlns:mc="http://schemas.openxmlformats.org/markup-compatibility/2006">
          <mc:Choice Requires="x14">
            <control shapeId="1037" r:id="rId7" name="Check Box 13">
              <controlPr defaultSize="0" autoFill="0" autoLine="0" autoPict="0" altText="Inhalte des Verfahrens">
                <anchor moveWithCells="1">
                  <from>
                    <xdr:col>10</xdr:col>
                    <xdr:colOff>66675</xdr:colOff>
                    <xdr:row>28</xdr:row>
                    <xdr:rowOff>28575</xdr:rowOff>
                  </from>
                  <to>
                    <xdr:col>13</xdr:col>
                    <xdr:colOff>1733550</xdr:colOff>
                    <xdr:row>29</xdr:row>
                    <xdr:rowOff>28575</xdr:rowOff>
                  </to>
                </anchor>
              </controlPr>
            </control>
          </mc:Choice>
        </mc:AlternateContent>
        <mc:AlternateContent xmlns:mc="http://schemas.openxmlformats.org/markup-compatibility/2006">
          <mc:Choice Requires="x14">
            <control shapeId="1038" r:id="rId8" name="Check Box 14">
              <controlPr defaultSize="0" autoFill="0" autoLine="0" autoPict="0" altText="Inhalte des Verfahrens">
                <anchor moveWithCells="1">
                  <from>
                    <xdr:col>10</xdr:col>
                    <xdr:colOff>66675</xdr:colOff>
                    <xdr:row>29</xdr:row>
                    <xdr:rowOff>28575</xdr:rowOff>
                  </from>
                  <to>
                    <xdr:col>13</xdr:col>
                    <xdr:colOff>1543050</xdr:colOff>
                    <xdr:row>30</xdr:row>
                    <xdr:rowOff>9525</xdr:rowOff>
                  </to>
                </anchor>
              </controlPr>
            </control>
          </mc:Choice>
        </mc:AlternateContent>
        <mc:AlternateContent xmlns:mc="http://schemas.openxmlformats.org/markup-compatibility/2006">
          <mc:Choice Requires="x14">
            <control shapeId="1043" r:id="rId9" name="Check Box 19">
              <controlPr defaultSize="0" autoFill="0" autoLine="0" autoPict="0" altText="Inhalte des Verfahrens">
                <anchor moveWithCells="1">
                  <from>
                    <xdr:col>10</xdr:col>
                    <xdr:colOff>66675</xdr:colOff>
                    <xdr:row>30</xdr:row>
                    <xdr:rowOff>38100</xdr:rowOff>
                  </from>
                  <to>
                    <xdr:col>13</xdr:col>
                    <xdr:colOff>1543050</xdr:colOff>
                    <xdr:row>31</xdr:row>
                    <xdr:rowOff>19050</xdr:rowOff>
                  </to>
                </anchor>
              </controlPr>
            </control>
          </mc:Choice>
        </mc:AlternateContent>
        <mc:AlternateContent xmlns:mc="http://schemas.openxmlformats.org/markup-compatibility/2006">
          <mc:Choice Requires="x14">
            <control shapeId="1044" r:id="rId10" name="Check Box 20">
              <controlPr defaultSize="0" autoFill="0" autoLine="0" autoPict="0" altText="Inhalte des Verfahrens">
                <anchor moveWithCells="1">
                  <from>
                    <xdr:col>10</xdr:col>
                    <xdr:colOff>66675</xdr:colOff>
                    <xdr:row>31</xdr:row>
                    <xdr:rowOff>28575</xdr:rowOff>
                  </from>
                  <to>
                    <xdr:col>13</xdr:col>
                    <xdr:colOff>1543050</xdr:colOff>
                    <xdr:row>32</xdr:row>
                    <xdr:rowOff>9525</xdr:rowOff>
                  </to>
                </anchor>
              </controlPr>
            </control>
          </mc:Choice>
        </mc:AlternateContent>
        <mc:AlternateContent xmlns:mc="http://schemas.openxmlformats.org/markup-compatibility/2006">
          <mc:Choice Requires="x14">
            <control shapeId="1045" r:id="rId11" name="Check Box 21">
              <controlPr defaultSize="0" autoFill="0" autoLine="0" autoPict="0" altText="Inhalte des Verfahrens">
                <anchor moveWithCells="1">
                  <from>
                    <xdr:col>10</xdr:col>
                    <xdr:colOff>66675</xdr:colOff>
                    <xdr:row>36</xdr:row>
                    <xdr:rowOff>28575</xdr:rowOff>
                  </from>
                  <to>
                    <xdr:col>13</xdr:col>
                    <xdr:colOff>1543050</xdr:colOff>
                    <xdr:row>37</xdr:row>
                    <xdr:rowOff>9525</xdr:rowOff>
                  </to>
                </anchor>
              </controlPr>
            </control>
          </mc:Choice>
        </mc:AlternateContent>
        <mc:AlternateContent xmlns:mc="http://schemas.openxmlformats.org/markup-compatibility/2006">
          <mc:Choice Requires="x14">
            <control shapeId="1046" r:id="rId12" name="Check Box 22">
              <controlPr defaultSize="0" autoFill="0" autoLine="0" autoPict="0" altText="Inhalte des Verfahrens">
                <anchor moveWithCells="1">
                  <from>
                    <xdr:col>10</xdr:col>
                    <xdr:colOff>66675</xdr:colOff>
                    <xdr:row>40</xdr:row>
                    <xdr:rowOff>28575</xdr:rowOff>
                  </from>
                  <to>
                    <xdr:col>13</xdr:col>
                    <xdr:colOff>1543050</xdr:colOff>
                    <xdr:row>41</xdr:row>
                    <xdr:rowOff>9525</xdr:rowOff>
                  </to>
                </anchor>
              </controlPr>
            </control>
          </mc:Choice>
        </mc:AlternateContent>
        <mc:AlternateContent xmlns:mc="http://schemas.openxmlformats.org/markup-compatibility/2006">
          <mc:Choice Requires="x14">
            <control shapeId="1047" r:id="rId13" name="Check Box 23">
              <controlPr defaultSize="0" autoFill="0" autoLine="0" autoPict="0" altText="Inhalte des Verfahrens">
                <anchor moveWithCells="1">
                  <from>
                    <xdr:col>10</xdr:col>
                    <xdr:colOff>66675</xdr:colOff>
                    <xdr:row>39</xdr:row>
                    <xdr:rowOff>28575</xdr:rowOff>
                  </from>
                  <to>
                    <xdr:col>13</xdr:col>
                    <xdr:colOff>1543050</xdr:colOff>
                    <xdr:row>40</xdr:row>
                    <xdr:rowOff>9525</xdr:rowOff>
                  </to>
                </anchor>
              </controlPr>
            </control>
          </mc:Choice>
        </mc:AlternateContent>
        <mc:AlternateContent xmlns:mc="http://schemas.openxmlformats.org/markup-compatibility/2006">
          <mc:Choice Requires="x14">
            <control shapeId="1048" r:id="rId14" name="Check Box 24">
              <controlPr defaultSize="0" autoFill="0" autoLine="0" autoPict="0" altText="Inhalte des Verfahrens">
                <anchor moveWithCells="1">
                  <from>
                    <xdr:col>10</xdr:col>
                    <xdr:colOff>66675</xdr:colOff>
                    <xdr:row>41</xdr:row>
                    <xdr:rowOff>28575</xdr:rowOff>
                  </from>
                  <to>
                    <xdr:col>13</xdr:col>
                    <xdr:colOff>1543050</xdr:colOff>
                    <xdr:row>42</xdr:row>
                    <xdr:rowOff>9525</xdr:rowOff>
                  </to>
                </anchor>
              </controlPr>
            </control>
          </mc:Choice>
        </mc:AlternateContent>
        <mc:AlternateContent xmlns:mc="http://schemas.openxmlformats.org/markup-compatibility/2006">
          <mc:Choice Requires="x14">
            <control shapeId="1049" r:id="rId15" name="Check Box 25">
              <controlPr defaultSize="0" autoFill="0" autoLine="0" autoPict="0" altText="Inhalte des Verfahrens">
                <anchor moveWithCells="1">
                  <from>
                    <xdr:col>10</xdr:col>
                    <xdr:colOff>66675</xdr:colOff>
                    <xdr:row>42</xdr:row>
                    <xdr:rowOff>28575</xdr:rowOff>
                  </from>
                  <to>
                    <xdr:col>13</xdr:col>
                    <xdr:colOff>1543050</xdr:colOff>
                    <xdr:row>43</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782" yWindow="493" count="5">
        <x14:dataValidation type="list" showInputMessage="1" showErrorMessage="1" errorTitle="Bitte beachten!" error="Hier bitte die Schulnummer erfassen!" promptTitle="Eingabehinweis" prompt="_x000a_Bitte aus der Liste (dropdown) auswählen." xr:uid="{00000000-0002-0000-0100-000010000000}">
          <x14:formula1>
            <xm:f>Schulen!$A$1:$A$244</xm:f>
          </x14:formula1>
          <xm:sqref>K8:N8</xm:sqref>
        </x14:dataValidation>
        <x14:dataValidation type="list" allowBlank="1" showInputMessage="1" showErrorMessage="1" xr:uid="{00000000-0002-0000-0100-000011000000}">
          <x14:formula1>
            <xm:f>'MT-Liste'!$A$2:$A$10</xm:f>
          </x14:formula1>
          <xm:sqref>K13:N13</xm:sqref>
        </x14:dataValidation>
        <x14:dataValidation type="list" showDropDown="1" showInputMessage="1" showErrorMessage="1" xr:uid="{00000000-0002-0000-0100-000012000000}">
          <x14:formula1>
            <xm:f>'MT-Liste'!$A$2:$A$10</xm:f>
          </x14:formula1>
          <xm:sqref>K9:N9</xm:sqref>
        </x14:dataValidation>
        <x14:dataValidation type="list" allowBlank="1" showInputMessage="1" showErrorMessage="1" promptTitle="Eingabehinweis" prompt="Bitte aus der Liste (dropdown) auswählen." xr:uid="{00000000-0002-0000-0100-000013000000}">
          <x14:formula1>
            <xm:f>'MT-Liste'!$A$1:$A$10</xm:f>
          </x14:formula1>
          <xm:sqref>K3:N3</xm:sqref>
        </x14:dataValidation>
        <x14:dataValidation type="list" allowBlank="1" showInputMessage="1" showErrorMessage="1" errorTitle="Bitte beachten!" error="Bitte geben Sie hier den Umsetzungsort der PA ein." promptTitle="Eingabehinweis" prompt="Bitte aus der Liste auswählen. _x000a__x000a_Sollten Sie einen sonstigen Ort gewählt haben, geben Sie diesen bitte in der benachbarten Zelle rechts an." xr:uid="{00000000-0002-0000-0100-000014000000}">
          <x14:formula1>
            <xm:f>Schulen!$E$2:$E$4</xm:f>
          </x14:formula1>
          <xm:sqref>K17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4"/>
  <dimension ref="A1:E245"/>
  <sheetViews>
    <sheetView workbookViewId="0">
      <selection activeCell="E20" sqref="E20"/>
    </sheetView>
  </sheetViews>
  <sheetFormatPr baseColWidth="10" defaultRowHeight="15" x14ac:dyDescent="0.25"/>
  <cols>
    <col min="1" max="1" width="11.42578125" style="33"/>
    <col min="2" max="2" width="79.85546875" style="31" customWidth="1"/>
    <col min="3" max="4" width="11.140625" style="31" customWidth="1"/>
    <col min="5" max="5" width="17.7109375" style="31" customWidth="1"/>
    <col min="6" max="16384" width="11.42578125" style="31"/>
  </cols>
  <sheetData>
    <row r="1" spans="1:5" x14ac:dyDescent="0.25">
      <c r="A1" s="32" t="s">
        <v>8</v>
      </c>
      <c r="B1" s="30" t="s">
        <v>48</v>
      </c>
      <c r="C1" s="30">
        <f>SUM(C2:C245)</f>
        <v>16190</v>
      </c>
      <c r="D1" s="30"/>
      <c r="E1" s="30" t="s">
        <v>35</v>
      </c>
    </row>
    <row r="2" spans="1:5" x14ac:dyDescent="0.25">
      <c r="A2" s="33">
        <v>110012</v>
      </c>
      <c r="B2" s="31" t="s">
        <v>277</v>
      </c>
      <c r="C2" s="31">
        <v>70</v>
      </c>
      <c r="E2" s="31" t="s">
        <v>33</v>
      </c>
    </row>
    <row r="3" spans="1:5" ht="19.5" customHeight="1" x14ac:dyDescent="0.25">
      <c r="A3" s="33">
        <v>110073</v>
      </c>
      <c r="B3" s="31" t="s">
        <v>259</v>
      </c>
      <c r="C3" s="31">
        <v>23</v>
      </c>
      <c r="E3" s="31" t="s">
        <v>26</v>
      </c>
    </row>
    <row r="4" spans="1:5" x14ac:dyDescent="0.25">
      <c r="A4" s="33">
        <v>110097</v>
      </c>
      <c r="B4" s="31" t="s">
        <v>49</v>
      </c>
      <c r="C4" s="31">
        <v>49</v>
      </c>
      <c r="E4" s="31" t="s">
        <v>34</v>
      </c>
    </row>
    <row r="5" spans="1:5" x14ac:dyDescent="0.25">
      <c r="A5" s="33">
        <v>110127</v>
      </c>
      <c r="B5" s="31" t="s">
        <v>50</v>
      </c>
      <c r="C5" s="31">
        <v>37</v>
      </c>
    </row>
    <row r="6" spans="1:5" x14ac:dyDescent="0.25">
      <c r="A6" s="33">
        <v>110280</v>
      </c>
      <c r="B6" s="31" t="s">
        <v>51</v>
      </c>
      <c r="C6" s="31">
        <v>47</v>
      </c>
    </row>
    <row r="7" spans="1:5" x14ac:dyDescent="0.25">
      <c r="A7" s="33">
        <v>110292</v>
      </c>
      <c r="B7" s="31" t="s">
        <v>293</v>
      </c>
      <c r="C7" s="31">
        <v>70</v>
      </c>
    </row>
    <row r="8" spans="1:5" x14ac:dyDescent="0.25">
      <c r="A8" s="33">
        <v>110346</v>
      </c>
      <c r="B8" s="31" t="s">
        <v>52</v>
      </c>
      <c r="C8" s="31">
        <v>88</v>
      </c>
    </row>
    <row r="9" spans="1:5" x14ac:dyDescent="0.25">
      <c r="A9" s="33">
        <v>110360</v>
      </c>
      <c r="B9" s="31" t="s">
        <v>53</v>
      </c>
      <c r="C9" s="31">
        <v>73</v>
      </c>
    </row>
    <row r="10" spans="1:5" x14ac:dyDescent="0.25">
      <c r="A10" s="33">
        <v>110395</v>
      </c>
      <c r="B10" s="31" t="s">
        <v>250</v>
      </c>
      <c r="C10" s="31">
        <v>157</v>
      </c>
    </row>
    <row r="11" spans="1:5" x14ac:dyDescent="0.25">
      <c r="A11" s="33">
        <v>110449</v>
      </c>
      <c r="B11" s="31" t="s">
        <v>295</v>
      </c>
      <c r="C11" s="31">
        <v>117</v>
      </c>
    </row>
    <row r="12" spans="1:5" x14ac:dyDescent="0.25">
      <c r="A12" s="33">
        <v>110498</v>
      </c>
      <c r="B12" s="31" t="s">
        <v>247</v>
      </c>
      <c r="C12" s="31">
        <v>47</v>
      </c>
    </row>
    <row r="13" spans="1:5" x14ac:dyDescent="0.25">
      <c r="A13" s="33">
        <v>110504</v>
      </c>
      <c r="B13" s="31" t="s">
        <v>226</v>
      </c>
      <c r="C13" s="31">
        <v>134</v>
      </c>
    </row>
    <row r="14" spans="1:5" x14ac:dyDescent="0.25">
      <c r="A14" s="33">
        <v>110516</v>
      </c>
      <c r="B14" s="31" t="s">
        <v>54</v>
      </c>
      <c r="C14" s="31">
        <v>118</v>
      </c>
    </row>
    <row r="15" spans="1:5" x14ac:dyDescent="0.25">
      <c r="A15" s="33">
        <v>110565</v>
      </c>
      <c r="B15" s="31" t="s">
        <v>275</v>
      </c>
      <c r="C15" s="31">
        <v>79</v>
      </c>
    </row>
    <row r="16" spans="1:5" x14ac:dyDescent="0.25">
      <c r="A16" s="33">
        <v>110619</v>
      </c>
      <c r="B16" s="31" t="s">
        <v>60</v>
      </c>
      <c r="C16" s="31">
        <v>93</v>
      </c>
    </row>
    <row r="17" spans="1:3" x14ac:dyDescent="0.25">
      <c r="A17" s="33">
        <v>110620</v>
      </c>
      <c r="B17" s="31" t="s">
        <v>55</v>
      </c>
      <c r="C17" s="31">
        <v>104</v>
      </c>
    </row>
    <row r="18" spans="1:3" x14ac:dyDescent="0.25">
      <c r="A18" s="33">
        <v>110670</v>
      </c>
      <c r="B18" s="31" t="s">
        <v>56</v>
      </c>
      <c r="C18" s="31">
        <v>59</v>
      </c>
    </row>
    <row r="19" spans="1:3" x14ac:dyDescent="0.25">
      <c r="A19" s="33">
        <v>110693</v>
      </c>
      <c r="B19" s="31" t="s">
        <v>57</v>
      </c>
      <c r="C19" s="31">
        <v>78</v>
      </c>
    </row>
    <row r="20" spans="1:3" x14ac:dyDescent="0.25">
      <c r="A20" s="33">
        <v>110711</v>
      </c>
      <c r="B20" s="31" t="s">
        <v>267</v>
      </c>
      <c r="C20" s="31">
        <v>72</v>
      </c>
    </row>
    <row r="21" spans="1:3" x14ac:dyDescent="0.25">
      <c r="A21" s="33">
        <v>110759</v>
      </c>
      <c r="B21" s="31" t="s">
        <v>61</v>
      </c>
      <c r="C21" s="31">
        <v>70</v>
      </c>
    </row>
    <row r="22" spans="1:3" x14ac:dyDescent="0.25">
      <c r="A22" s="33">
        <v>110760</v>
      </c>
      <c r="B22" s="31" t="s">
        <v>68</v>
      </c>
      <c r="C22" s="31">
        <v>47</v>
      </c>
    </row>
    <row r="23" spans="1:3" x14ac:dyDescent="0.25">
      <c r="A23" s="33">
        <v>110796</v>
      </c>
      <c r="B23" s="31" t="s">
        <v>246</v>
      </c>
      <c r="C23" s="31">
        <v>44</v>
      </c>
    </row>
    <row r="24" spans="1:3" x14ac:dyDescent="0.25">
      <c r="A24" s="33">
        <v>110826</v>
      </c>
      <c r="B24" s="31" t="s">
        <v>69</v>
      </c>
      <c r="C24" s="31">
        <v>74</v>
      </c>
    </row>
    <row r="25" spans="1:3" x14ac:dyDescent="0.25">
      <c r="A25" s="33">
        <v>110838</v>
      </c>
      <c r="B25" s="31" t="s">
        <v>72</v>
      </c>
      <c r="C25" s="31">
        <v>93</v>
      </c>
    </row>
    <row r="26" spans="1:3" x14ac:dyDescent="0.25">
      <c r="A26" s="33">
        <v>110851</v>
      </c>
      <c r="B26" s="31" t="s">
        <v>296</v>
      </c>
      <c r="C26" s="31">
        <v>78</v>
      </c>
    </row>
    <row r="27" spans="1:3" x14ac:dyDescent="0.25">
      <c r="A27" s="33">
        <v>110917</v>
      </c>
      <c r="B27" s="31" t="s">
        <v>58</v>
      </c>
      <c r="C27" s="31">
        <v>78</v>
      </c>
    </row>
    <row r="28" spans="1:3" x14ac:dyDescent="0.25">
      <c r="A28" s="33">
        <v>110942</v>
      </c>
      <c r="B28" s="31" t="s">
        <v>59</v>
      </c>
      <c r="C28" s="31">
        <v>49</v>
      </c>
    </row>
    <row r="29" spans="1:3" x14ac:dyDescent="0.25">
      <c r="A29" s="33">
        <v>110991</v>
      </c>
      <c r="B29" s="31" t="s">
        <v>62</v>
      </c>
      <c r="C29" s="31">
        <v>75</v>
      </c>
    </row>
    <row r="30" spans="1:3" x14ac:dyDescent="0.25">
      <c r="A30" s="33">
        <v>111028</v>
      </c>
      <c r="B30" s="31" t="s">
        <v>280</v>
      </c>
      <c r="C30" s="31">
        <v>51</v>
      </c>
    </row>
    <row r="31" spans="1:3" x14ac:dyDescent="0.25">
      <c r="A31" s="33">
        <v>111090</v>
      </c>
      <c r="B31" s="31" t="s">
        <v>63</v>
      </c>
      <c r="C31" s="31">
        <v>93</v>
      </c>
    </row>
    <row r="32" spans="1:3" x14ac:dyDescent="0.25">
      <c r="A32" s="33">
        <v>111144</v>
      </c>
      <c r="B32" s="31" t="s">
        <v>76</v>
      </c>
      <c r="C32" s="31">
        <v>71</v>
      </c>
    </row>
    <row r="33" spans="1:3" x14ac:dyDescent="0.25">
      <c r="A33" s="33">
        <v>111168</v>
      </c>
      <c r="B33" s="31" t="s">
        <v>64</v>
      </c>
      <c r="C33" s="31">
        <v>48</v>
      </c>
    </row>
    <row r="34" spans="1:3" x14ac:dyDescent="0.25">
      <c r="A34" s="33">
        <v>111200</v>
      </c>
      <c r="B34" s="31" t="s">
        <v>65</v>
      </c>
      <c r="C34" s="31">
        <v>34</v>
      </c>
    </row>
    <row r="35" spans="1:3" x14ac:dyDescent="0.25">
      <c r="A35" s="33">
        <v>111211</v>
      </c>
      <c r="B35" s="31" t="s">
        <v>79</v>
      </c>
      <c r="C35" s="31">
        <v>49</v>
      </c>
    </row>
    <row r="36" spans="1:3" x14ac:dyDescent="0.25">
      <c r="A36" s="33">
        <v>111314</v>
      </c>
      <c r="B36" s="31" t="s">
        <v>66</v>
      </c>
      <c r="C36" s="31">
        <v>78</v>
      </c>
    </row>
    <row r="37" spans="1:3" x14ac:dyDescent="0.25">
      <c r="A37" s="33">
        <v>111338</v>
      </c>
      <c r="B37" s="31" t="s">
        <v>255</v>
      </c>
      <c r="C37" s="31">
        <v>47</v>
      </c>
    </row>
    <row r="38" spans="1:3" x14ac:dyDescent="0.25">
      <c r="A38" s="33">
        <v>111340</v>
      </c>
      <c r="B38" s="31" t="s">
        <v>67</v>
      </c>
      <c r="C38" s="31">
        <v>106</v>
      </c>
    </row>
    <row r="39" spans="1:3" x14ac:dyDescent="0.25">
      <c r="A39" s="33">
        <v>111351</v>
      </c>
      <c r="B39" s="31" t="s">
        <v>70</v>
      </c>
      <c r="C39" s="31">
        <v>93</v>
      </c>
    </row>
    <row r="40" spans="1:3" x14ac:dyDescent="0.25">
      <c r="A40" s="33">
        <v>111454</v>
      </c>
      <c r="B40" s="31" t="s">
        <v>80</v>
      </c>
      <c r="C40" s="31">
        <v>130</v>
      </c>
    </row>
    <row r="41" spans="1:3" x14ac:dyDescent="0.25">
      <c r="A41" s="33">
        <v>111491</v>
      </c>
      <c r="B41" s="31" t="s">
        <v>88</v>
      </c>
      <c r="C41" s="31">
        <v>47</v>
      </c>
    </row>
    <row r="42" spans="1:3" x14ac:dyDescent="0.25">
      <c r="A42" s="33">
        <v>111569</v>
      </c>
      <c r="B42" s="31" t="s">
        <v>71</v>
      </c>
      <c r="C42" s="31">
        <v>78</v>
      </c>
    </row>
    <row r="43" spans="1:3" x14ac:dyDescent="0.25">
      <c r="A43" s="33">
        <v>111600</v>
      </c>
      <c r="B43" s="31" t="s">
        <v>89</v>
      </c>
      <c r="C43" s="31">
        <v>78</v>
      </c>
    </row>
    <row r="44" spans="1:3" x14ac:dyDescent="0.25">
      <c r="A44" s="33">
        <v>111612</v>
      </c>
      <c r="B44" s="31" t="s">
        <v>73</v>
      </c>
      <c r="C44" s="31">
        <v>96</v>
      </c>
    </row>
    <row r="45" spans="1:3" x14ac:dyDescent="0.25">
      <c r="A45" s="33">
        <v>111650</v>
      </c>
      <c r="B45" s="31" t="s">
        <v>74</v>
      </c>
      <c r="C45" s="31">
        <v>48</v>
      </c>
    </row>
    <row r="46" spans="1:3" x14ac:dyDescent="0.25">
      <c r="A46" s="33">
        <v>111764</v>
      </c>
      <c r="B46" s="31" t="s">
        <v>91</v>
      </c>
      <c r="C46" s="31">
        <v>47</v>
      </c>
    </row>
    <row r="47" spans="1:3" x14ac:dyDescent="0.25">
      <c r="A47" s="33">
        <v>111788</v>
      </c>
      <c r="B47" s="31" t="s">
        <v>289</v>
      </c>
      <c r="C47" s="31">
        <v>73</v>
      </c>
    </row>
    <row r="48" spans="1:3" x14ac:dyDescent="0.25">
      <c r="A48" s="33">
        <v>111818</v>
      </c>
      <c r="B48" s="31" t="s">
        <v>75</v>
      </c>
      <c r="C48" s="31">
        <v>70</v>
      </c>
    </row>
    <row r="49" spans="1:3" x14ac:dyDescent="0.25">
      <c r="A49" s="33">
        <v>111934</v>
      </c>
      <c r="B49" s="31" t="s">
        <v>77</v>
      </c>
      <c r="C49" s="31">
        <v>93</v>
      </c>
    </row>
    <row r="50" spans="1:3" x14ac:dyDescent="0.25">
      <c r="A50" s="33">
        <v>111995</v>
      </c>
      <c r="B50" s="31" t="s">
        <v>78</v>
      </c>
      <c r="C50" s="31">
        <v>110</v>
      </c>
    </row>
    <row r="51" spans="1:3" x14ac:dyDescent="0.25">
      <c r="A51" s="33">
        <v>112008</v>
      </c>
      <c r="B51" s="31" t="s">
        <v>82</v>
      </c>
      <c r="C51" s="31">
        <v>48</v>
      </c>
    </row>
    <row r="52" spans="1:3" x14ac:dyDescent="0.25">
      <c r="A52" s="33">
        <v>112033</v>
      </c>
      <c r="B52" s="31" t="s">
        <v>102</v>
      </c>
      <c r="C52" s="31">
        <v>96</v>
      </c>
    </row>
    <row r="53" spans="1:3" x14ac:dyDescent="0.25">
      <c r="A53" s="33">
        <v>112069</v>
      </c>
      <c r="B53" s="31" t="s">
        <v>83</v>
      </c>
      <c r="C53" s="31">
        <v>64</v>
      </c>
    </row>
    <row r="54" spans="1:3" x14ac:dyDescent="0.25">
      <c r="A54" s="33">
        <v>112124</v>
      </c>
      <c r="B54" s="31" t="s">
        <v>302</v>
      </c>
      <c r="C54" s="31">
        <v>62</v>
      </c>
    </row>
    <row r="55" spans="1:3" x14ac:dyDescent="0.25">
      <c r="A55" s="33">
        <v>112136</v>
      </c>
      <c r="B55" s="31" t="s">
        <v>84</v>
      </c>
      <c r="C55" s="31">
        <v>67</v>
      </c>
    </row>
    <row r="56" spans="1:3" x14ac:dyDescent="0.25">
      <c r="A56" s="33">
        <v>112161</v>
      </c>
      <c r="B56" s="31" t="s">
        <v>85</v>
      </c>
      <c r="C56" s="31">
        <v>70</v>
      </c>
    </row>
    <row r="57" spans="1:3" x14ac:dyDescent="0.25">
      <c r="A57" s="33">
        <v>112173</v>
      </c>
      <c r="B57" s="31" t="s">
        <v>303</v>
      </c>
      <c r="C57" s="31">
        <v>88</v>
      </c>
    </row>
    <row r="58" spans="1:3" x14ac:dyDescent="0.25">
      <c r="A58" s="33">
        <v>112185</v>
      </c>
      <c r="B58" s="31" t="s">
        <v>86</v>
      </c>
      <c r="C58" s="31">
        <v>84</v>
      </c>
    </row>
    <row r="59" spans="1:3" x14ac:dyDescent="0.25">
      <c r="A59" s="33">
        <v>112288</v>
      </c>
      <c r="B59" s="31" t="s">
        <v>104</v>
      </c>
      <c r="C59" s="31">
        <v>73</v>
      </c>
    </row>
    <row r="60" spans="1:3" x14ac:dyDescent="0.25">
      <c r="A60" s="33">
        <v>112367</v>
      </c>
      <c r="B60" s="31" t="s">
        <v>87</v>
      </c>
      <c r="C60" s="31">
        <v>70</v>
      </c>
    </row>
    <row r="61" spans="1:3" x14ac:dyDescent="0.25">
      <c r="A61" s="33">
        <v>112379</v>
      </c>
      <c r="B61" s="31" t="s">
        <v>107</v>
      </c>
      <c r="C61" s="31">
        <v>52</v>
      </c>
    </row>
    <row r="62" spans="1:3" x14ac:dyDescent="0.25">
      <c r="A62" s="33">
        <v>112409</v>
      </c>
      <c r="B62" s="31" t="s">
        <v>90</v>
      </c>
      <c r="C62" s="31">
        <v>49</v>
      </c>
    </row>
    <row r="63" spans="1:3" x14ac:dyDescent="0.25">
      <c r="A63" s="33">
        <v>112410</v>
      </c>
      <c r="B63" s="31" t="s">
        <v>93</v>
      </c>
      <c r="C63" s="31">
        <v>50</v>
      </c>
    </row>
    <row r="64" spans="1:3" x14ac:dyDescent="0.25">
      <c r="A64" s="33">
        <v>112434</v>
      </c>
      <c r="B64" s="31" t="s">
        <v>282</v>
      </c>
      <c r="C64" s="31">
        <v>47</v>
      </c>
    </row>
    <row r="65" spans="1:3" x14ac:dyDescent="0.25">
      <c r="A65" s="33">
        <v>112495</v>
      </c>
      <c r="B65" s="31" t="s">
        <v>94</v>
      </c>
      <c r="C65" s="31">
        <v>43</v>
      </c>
    </row>
    <row r="66" spans="1:3" x14ac:dyDescent="0.25">
      <c r="A66" s="33">
        <v>112513</v>
      </c>
      <c r="B66" s="31" t="s">
        <v>274</v>
      </c>
      <c r="C66" s="31">
        <v>85</v>
      </c>
    </row>
    <row r="67" spans="1:3" x14ac:dyDescent="0.25">
      <c r="A67" s="33">
        <v>112574</v>
      </c>
      <c r="B67" s="31" t="s">
        <v>268</v>
      </c>
      <c r="C67" s="31">
        <v>101</v>
      </c>
    </row>
    <row r="68" spans="1:3" x14ac:dyDescent="0.25">
      <c r="A68" s="33">
        <v>112586</v>
      </c>
      <c r="B68" s="31" t="s">
        <v>108</v>
      </c>
      <c r="C68" s="31">
        <v>75</v>
      </c>
    </row>
    <row r="69" spans="1:3" x14ac:dyDescent="0.25">
      <c r="A69" s="33">
        <v>112616</v>
      </c>
      <c r="B69" s="31" t="s">
        <v>95</v>
      </c>
      <c r="C69" s="31">
        <v>94</v>
      </c>
    </row>
    <row r="70" spans="1:3" x14ac:dyDescent="0.25">
      <c r="A70" s="33">
        <v>112630</v>
      </c>
      <c r="B70" s="31" t="s">
        <v>96</v>
      </c>
      <c r="C70" s="31">
        <v>99</v>
      </c>
    </row>
    <row r="71" spans="1:3" x14ac:dyDescent="0.25">
      <c r="A71" s="33">
        <v>112744</v>
      </c>
      <c r="B71" s="31" t="s">
        <v>110</v>
      </c>
      <c r="C71" s="31">
        <v>140</v>
      </c>
    </row>
    <row r="72" spans="1:3" x14ac:dyDescent="0.25">
      <c r="A72" s="33">
        <v>112756</v>
      </c>
      <c r="B72" s="31" t="s">
        <v>111</v>
      </c>
      <c r="C72" s="31">
        <v>70</v>
      </c>
    </row>
    <row r="73" spans="1:3" x14ac:dyDescent="0.25">
      <c r="A73" s="33">
        <v>112768</v>
      </c>
      <c r="B73" s="31" t="s">
        <v>97</v>
      </c>
      <c r="C73" s="31">
        <v>148</v>
      </c>
    </row>
    <row r="74" spans="1:3" x14ac:dyDescent="0.25">
      <c r="A74" s="33">
        <v>112823</v>
      </c>
      <c r="B74" s="31" t="s">
        <v>98</v>
      </c>
      <c r="C74" s="31">
        <v>47</v>
      </c>
    </row>
    <row r="75" spans="1:3" x14ac:dyDescent="0.25">
      <c r="A75" s="33">
        <v>112835</v>
      </c>
      <c r="B75" s="31" t="s">
        <v>294</v>
      </c>
      <c r="C75" s="31">
        <v>47</v>
      </c>
    </row>
    <row r="76" spans="1:3" x14ac:dyDescent="0.25">
      <c r="A76" s="33">
        <v>112859</v>
      </c>
      <c r="B76" s="31" t="s">
        <v>305</v>
      </c>
      <c r="C76" s="31">
        <v>125</v>
      </c>
    </row>
    <row r="77" spans="1:3" x14ac:dyDescent="0.25">
      <c r="A77" s="33">
        <v>112860</v>
      </c>
      <c r="B77" s="31" t="s">
        <v>115</v>
      </c>
      <c r="C77" s="31">
        <v>47</v>
      </c>
    </row>
    <row r="78" spans="1:3" x14ac:dyDescent="0.25">
      <c r="A78" s="33">
        <v>113001</v>
      </c>
      <c r="B78" s="31" t="s">
        <v>231</v>
      </c>
      <c r="C78" s="31">
        <v>47</v>
      </c>
    </row>
    <row r="79" spans="1:3" x14ac:dyDescent="0.25">
      <c r="A79" s="33">
        <v>113049</v>
      </c>
      <c r="B79" s="31" t="s">
        <v>99</v>
      </c>
      <c r="C79" s="31">
        <v>93</v>
      </c>
    </row>
    <row r="80" spans="1:3" x14ac:dyDescent="0.25">
      <c r="A80" s="33">
        <v>113050</v>
      </c>
      <c r="B80" s="31" t="s">
        <v>100</v>
      </c>
      <c r="C80" s="31">
        <v>121</v>
      </c>
    </row>
    <row r="81" spans="1:3" x14ac:dyDescent="0.25">
      <c r="A81" s="33">
        <v>113098</v>
      </c>
      <c r="B81" s="31" t="s">
        <v>116</v>
      </c>
      <c r="C81" s="31">
        <v>51</v>
      </c>
    </row>
    <row r="82" spans="1:3" x14ac:dyDescent="0.25">
      <c r="A82" s="33">
        <v>113130</v>
      </c>
      <c r="B82" s="31" t="s">
        <v>101</v>
      </c>
      <c r="C82" s="31">
        <v>75</v>
      </c>
    </row>
    <row r="83" spans="1:3" x14ac:dyDescent="0.25">
      <c r="A83" s="33">
        <v>113207</v>
      </c>
      <c r="B83" s="31" t="s">
        <v>103</v>
      </c>
      <c r="C83" s="31">
        <v>78</v>
      </c>
    </row>
    <row r="84" spans="1:3" x14ac:dyDescent="0.25">
      <c r="A84" s="33">
        <v>113244</v>
      </c>
      <c r="B84" s="31" t="s">
        <v>117</v>
      </c>
      <c r="C84" s="31">
        <v>49</v>
      </c>
    </row>
    <row r="85" spans="1:3" x14ac:dyDescent="0.25">
      <c r="A85" s="33">
        <v>113300</v>
      </c>
      <c r="B85" s="31" t="s">
        <v>105</v>
      </c>
      <c r="C85" s="31">
        <v>24</v>
      </c>
    </row>
    <row r="86" spans="1:3" x14ac:dyDescent="0.25">
      <c r="A86" s="33">
        <v>113311</v>
      </c>
      <c r="B86" s="31" t="s">
        <v>106</v>
      </c>
      <c r="C86" s="31">
        <v>47</v>
      </c>
    </row>
    <row r="87" spans="1:3" x14ac:dyDescent="0.25">
      <c r="A87" s="33">
        <v>113347</v>
      </c>
      <c r="B87" s="31" t="s">
        <v>118</v>
      </c>
      <c r="C87" s="31">
        <v>45</v>
      </c>
    </row>
    <row r="88" spans="1:3" x14ac:dyDescent="0.25">
      <c r="A88" s="33">
        <v>113402</v>
      </c>
      <c r="B88" s="31" t="s">
        <v>262</v>
      </c>
      <c r="C88" s="31">
        <v>112</v>
      </c>
    </row>
    <row r="89" spans="1:3" x14ac:dyDescent="0.25">
      <c r="A89" s="33">
        <v>113414</v>
      </c>
      <c r="B89" s="31" t="s">
        <v>263</v>
      </c>
      <c r="C89" s="31">
        <v>89</v>
      </c>
    </row>
    <row r="90" spans="1:3" x14ac:dyDescent="0.25">
      <c r="A90" s="33">
        <v>113426</v>
      </c>
      <c r="B90" s="31" t="s">
        <v>234</v>
      </c>
      <c r="C90" s="31">
        <v>117</v>
      </c>
    </row>
    <row r="91" spans="1:3" x14ac:dyDescent="0.25">
      <c r="A91" s="33">
        <v>113438</v>
      </c>
      <c r="B91" s="31" t="s">
        <v>233</v>
      </c>
      <c r="C91" s="31">
        <v>47</v>
      </c>
    </row>
    <row r="92" spans="1:3" x14ac:dyDescent="0.25">
      <c r="A92" s="33">
        <v>113440</v>
      </c>
      <c r="B92" s="31" t="s">
        <v>238</v>
      </c>
      <c r="C92" s="31">
        <v>79</v>
      </c>
    </row>
    <row r="93" spans="1:3" x14ac:dyDescent="0.25">
      <c r="A93" s="33">
        <v>113451</v>
      </c>
      <c r="B93" s="31" t="s">
        <v>109</v>
      </c>
      <c r="C93" s="31">
        <v>121</v>
      </c>
    </row>
    <row r="94" spans="1:3" x14ac:dyDescent="0.25">
      <c r="A94" s="33">
        <v>113463</v>
      </c>
      <c r="B94" s="31" t="s">
        <v>126</v>
      </c>
      <c r="C94" s="31">
        <v>17</v>
      </c>
    </row>
    <row r="95" spans="1:3" x14ac:dyDescent="0.25">
      <c r="A95" s="33">
        <v>113475</v>
      </c>
      <c r="B95" s="31" t="s">
        <v>298</v>
      </c>
      <c r="C95" s="31">
        <v>22</v>
      </c>
    </row>
    <row r="96" spans="1:3" x14ac:dyDescent="0.25">
      <c r="A96" s="33">
        <v>113499</v>
      </c>
      <c r="B96" s="31" t="s">
        <v>253</v>
      </c>
      <c r="C96" s="31">
        <v>67</v>
      </c>
    </row>
    <row r="97" spans="1:3" x14ac:dyDescent="0.25">
      <c r="A97" s="33">
        <v>120017</v>
      </c>
      <c r="B97" s="31" t="s">
        <v>281</v>
      </c>
      <c r="C97" s="31">
        <v>72</v>
      </c>
    </row>
    <row r="98" spans="1:3" x14ac:dyDescent="0.25">
      <c r="A98" s="33">
        <v>120030</v>
      </c>
      <c r="B98" s="31" t="s">
        <v>257</v>
      </c>
      <c r="C98" s="31">
        <v>55</v>
      </c>
    </row>
    <row r="99" spans="1:3" x14ac:dyDescent="0.25">
      <c r="A99" s="33">
        <v>120054</v>
      </c>
      <c r="B99" s="31" t="s">
        <v>271</v>
      </c>
      <c r="C99" s="31">
        <v>103</v>
      </c>
    </row>
    <row r="100" spans="1:3" x14ac:dyDescent="0.25">
      <c r="A100" s="33">
        <v>120078</v>
      </c>
      <c r="B100" s="31" t="s">
        <v>291</v>
      </c>
      <c r="C100" s="31">
        <v>88</v>
      </c>
    </row>
    <row r="101" spans="1:3" x14ac:dyDescent="0.25">
      <c r="A101" s="33">
        <v>120080</v>
      </c>
      <c r="B101" s="31" t="s">
        <v>240</v>
      </c>
      <c r="C101" s="31">
        <v>103</v>
      </c>
    </row>
    <row r="102" spans="1:3" x14ac:dyDescent="0.25">
      <c r="A102" s="33">
        <v>120091</v>
      </c>
      <c r="B102" s="31" t="s">
        <v>254</v>
      </c>
      <c r="C102" s="31">
        <v>104</v>
      </c>
    </row>
    <row r="103" spans="1:3" x14ac:dyDescent="0.25">
      <c r="A103" s="33">
        <v>120108</v>
      </c>
      <c r="B103" s="31" t="s">
        <v>112</v>
      </c>
      <c r="C103" s="31">
        <v>78</v>
      </c>
    </row>
    <row r="104" spans="1:3" x14ac:dyDescent="0.25">
      <c r="A104" s="33">
        <v>120157</v>
      </c>
      <c r="B104" s="31" t="s">
        <v>276</v>
      </c>
      <c r="C104" s="31">
        <v>74</v>
      </c>
    </row>
    <row r="105" spans="1:3" x14ac:dyDescent="0.25">
      <c r="A105" s="33">
        <v>120182</v>
      </c>
      <c r="B105" s="31" t="s">
        <v>139</v>
      </c>
      <c r="C105" s="31">
        <v>144</v>
      </c>
    </row>
    <row r="106" spans="1:3" x14ac:dyDescent="0.25">
      <c r="A106" s="33">
        <v>120224</v>
      </c>
      <c r="B106" s="31" t="s">
        <v>140</v>
      </c>
      <c r="C106" s="31">
        <v>104</v>
      </c>
    </row>
    <row r="107" spans="1:3" x14ac:dyDescent="0.25">
      <c r="A107" s="33">
        <v>120250</v>
      </c>
      <c r="B107" s="31" t="s">
        <v>145</v>
      </c>
      <c r="C107" s="31">
        <v>130</v>
      </c>
    </row>
    <row r="108" spans="1:3" x14ac:dyDescent="0.25">
      <c r="A108" s="33">
        <v>120261</v>
      </c>
      <c r="B108" s="31" t="s">
        <v>146</v>
      </c>
      <c r="C108" s="31">
        <v>129</v>
      </c>
    </row>
    <row r="109" spans="1:3" x14ac:dyDescent="0.25">
      <c r="A109" s="33">
        <v>120273</v>
      </c>
      <c r="B109" s="31" t="s">
        <v>113</v>
      </c>
      <c r="C109" s="31">
        <v>96</v>
      </c>
    </row>
    <row r="110" spans="1:3" x14ac:dyDescent="0.25">
      <c r="A110" s="33">
        <v>120352</v>
      </c>
      <c r="B110" s="31" t="s">
        <v>273</v>
      </c>
      <c r="C110" s="31">
        <v>89</v>
      </c>
    </row>
    <row r="111" spans="1:3" x14ac:dyDescent="0.25">
      <c r="A111" s="33">
        <v>120390</v>
      </c>
      <c r="B111" s="31" t="s">
        <v>147</v>
      </c>
      <c r="C111" s="31">
        <v>108</v>
      </c>
    </row>
    <row r="112" spans="1:3" x14ac:dyDescent="0.25">
      <c r="A112" s="33">
        <v>120420</v>
      </c>
      <c r="B112" s="31" t="s">
        <v>150</v>
      </c>
      <c r="C112" s="31">
        <v>75</v>
      </c>
    </row>
    <row r="113" spans="1:3" x14ac:dyDescent="0.25">
      <c r="A113" s="33">
        <v>120431</v>
      </c>
      <c r="B113" s="31" t="s">
        <v>114</v>
      </c>
      <c r="C113" s="31">
        <v>124</v>
      </c>
    </row>
    <row r="114" spans="1:3" x14ac:dyDescent="0.25">
      <c r="A114" s="33">
        <v>120479</v>
      </c>
      <c r="B114" s="31" t="s">
        <v>311</v>
      </c>
      <c r="C114" s="31">
        <v>104</v>
      </c>
    </row>
    <row r="115" spans="1:3" x14ac:dyDescent="0.25">
      <c r="A115" s="33">
        <v>120492</v>
      </c>
      <c r="B115" s="31" t="s">
        <v>287</v>
      </c>
      <c r="C115" s="31">
        <v>89</v>
      </c>
    </row>
    <row r="116" spans="1:3" x14ac:dyDescent="0.25">
      <c r="A116" s="33">
        <v>120546</v>
      </c>
      <c r="B116" s="31" t="s">
        <v>228</v>
      </c>
      <c r="C116" s="31">
        <v>78</v>
      </c>
    </row>
    <row r="117" spans="1:3" x14ac:dyDescent="0.25">
      <c r="A117" s="33">
        <v>120558</v>
      </c>
      <c r="B117" s="31" t="s">
        <v>151</v>
      </c>
      <c r="C117" s="31">
        <v>102</v>
      </c>
    </row>
    <row r="118" spans="1:3" x14ac:dyDescent="0.25">
      <c r="A118" s="33">
        <v>120560</v>
      </c>
      <c r="B118" s="31" t="s">
        <v>227</v>
      </c>
      <c r="C118" s="31">
        <v>131</v>
      </c>
    </row>
    <row r="119" spans="1:3" x14ac:dyDescent="0.25">
      <c r="A119" s="33">
        <v>120583</v>
      </c>
      <c r="B119" s="31" t="s">
        <v>307</v>
      </c>
      <c r="C119" s="31">
        <v>101</v>
      </c>
    </row>
    <row r="120" spans="1:3" x14ac:dyDescent="0.25">
      <c r="A120" s="33">
        <v>120662</v>
      </c>
      <c r="B120" s="31" t="s">
        <v>155</v>
      </c>
      <c r="C120" s="31">
        <v>102</v>
      </c>
    </row>
    <row r="121" spans="1:3" x14ac:dyDescent="0.25">
      <c r="A121" s="33">
        <v>120674</v>
      </c>
      <c r="B121" s="31" t="s">
        <v>272</v>
      </c>
      <c r="C121" s="31">
        <v>86</v>
      </c>
    </row>
    <row r="122" spans="1:3" x14ac:dyDescent="0.25">
      <c r="A122" s="33">
        <v>120686</v>
      </c>
      <c r="B122" s="31" t="s">
        <v>156</v>
      </c>
      <c r="C122" s="31">
        <v>76</v>
      </c>
    </row>
    <row r="123" spans="1:3" x14ac:dyDescent="0.25">
      <c r="A123" s="33">
        <v>120716</v>
      </c>
      <c r="B123" s="31" t="s">
        <v>162</v>
      </c>
      <c r="C123" s="31">
        <v>101</v>
      </c>
    </row>
    <row r="124" spans="1:3" x14ac:dyDescent="0.25">
      <c r="A124" s="33">
        <v>120728</v>
      </c>
      <c r="B124" s="31" t="s">
        <v>119</v>
      </c>
      <c r="C124" s="31">
        <v>65</v>
      </c>
    </row>
    <row r="125" spans="1:3" x14ac:dyDescent="0.25">
      <c r="A125" s="33">
        <v>120741</v>
      </c>
      <c r="B125" s="31" t="s">
        <v>81</v>
      </c>
      <c r="C125" s="31">
        <v>154</v>
      </c>
    </row>
    <row r="126" spans="1:3" x14ac:dyDescent="0.25">
      <c r="A126" s="33">
        <v>120753</v>
      </c>
      <c r="B126" s="31" t="s">
        <v>286</v>
      </c>
      <c r="C126" s="31">
        <v>102</v>
      </c>
    </row>
    <row r="127" spans="1:3" x14ac:dyDescent="0.25">
      <c r="A127" s="33">
        <v>120790</v>
      </c>
      <c r="B127" s="31" t="s">
        <v>162</v>
      </c>
      <c r="C127" s="31">
        <v>130</v>
      </c>
    </row>
    <row r="128" spans="1:3" x14ac:dyDescent="0.25">
      <c r="A128" s="33">
        <v>120819</v>
      </c>
      <c r="B128" s="31" t="s">
        <v>237</v>
      </c>
      <c r="C128" s="31">
        <v>101</v>
      </c>
    </row>
    <row r="129" spans="1:3" x14ac:dyDescent="0.25">
      <c r="A129" s="33">
        <v>120820</v>
      </c>
      <c r="B129" s="31" t="s">
        <v>236</v>
      </c>
      <c r="C129" s="31">
        <v>130</v>
      </c>
    </row>
    <row r="130" spans="1:3" x14ac:dyDescent="0.25">
      <c r="A130" s="33">
        <v>120900</v>
      </c>
      <c r="B130" s="31" t="s">
        <v>165</v>
      </c>
      <c r="C130" s="31">
        <v>136</v>
      </c>
    </row>
    <row r="131" spans="1:3" x14ac:dyDescent="0.25">
      <c r="A131" s="33">
        <v>120947</v>
      </c>
      <c r="B131" s="31" t="s">
        <v>279</v>
      </c>
      <c r="C131" s="31">
        <v>151</v>
      </c>
    </row>
    <row r="132" spans="1:3" x14ac:dyDescent="0.25">
      <c r="A132" s="33">
        <v>120972</v>
      </c>
      <c r="B132" s="31" t="s">
        <v>288</v>
      </c>
      <c r="C132" s="31">
        <v>95</v>
      </c>
    </row>
    <row r="133" spans="1:3" x14ac:dyDescent="0.25">
      <c r="A133" s="33">
        <v>120984</v>
      </c>
      <c r="B133" s="31" t="s">
        <v>269</v>
      </c>
      <c r="C133" s="31">
        <v>134</v>
      </c>
    </row>
    <row r="134" spans="1:3" x14ac:dyDescent="0.25">
      <c r="A134" s="33">
        <v>120996</v>
      </c>
      <c r="B134" s="31" t="s">
        <v>166</v>
      </c>
      <c r="C134" s="31">
        <v>130</v>
      </c>
    </row>
    <row r="135" spans="1:3" x14ac:dyDescent="0.25">
      <c r="A135" s="33">
        <v>121009</v>
      </c>
      <c r="B135" s="31" t="s">
        <v>292</v>
      </c>
      <c r="C135" s="31">
        <v>112</v>
      </c>
    </row>
    <row r="136" spans="1:3" x14ac:dyDescent="0.25">
      <c r="A136" s="33">
        <v>121058</v>
      </c>
      <c r="B136" s="31" t="s">
        <v>168</v>
      </c>
      <c r="C136" s="31">
        <v>104</v>
      </c>
    </row>
    <row r="137" spans="1:3" x14ac:dyDescent="0.25">
      <c r="A137" s="33">
        <v>121113</v>
      </c>
      <c r="B137" s="31" t="s">
        <v>170</v>
      </c>
      <c r="C137" s="31">
        <v>30</v>
      </c>
    </row>
    <row r="138" spans="1:3" x14ac:dyDescent="0.25">
      <c r="A138" s="33">
        <v>121125</v>
      </c>
      <c r="B138" s="31" t="s">
        <v>306</v>
      </c>
      <c r="C138" s="31">
        <v>157</v>
      </c>
    </row>
    <row r="139" spans="1:3" x14ac:dyDescent="0.25">
      <c r="A139" s="33">
        <v>121174</v>
      </c>
      <c r="B139" s="31" t="s">
        <v>171</v>
      </c>
      <c r="C139" s="31">
        <v>37</v>
      </c>
    </row>
    <row r="140" spans="1:3" x14ac:dyDescent="0.25">
      <c r="A140" s="33">
        <v>121186</v>
      </c>
      <c r="B140" s="31" t="s">
        <v>174</v>
      </c>
      <c r="C140" s="31">
        <v>70</v>
      </c>
    </row>
    <row r="141" spans="1:3" x14ac:dyDescent="0.25">
      <c r="A141" s="33">
        <v>121198</v>
      </c>
      <c r="B141" s="31" t="s">
        <v>301</v>
      </c>
      <c r="C141" s="31">
        <v>31</v>
      </c>
    </row>
    <row r="142" spans="1:3" x14ac:dyDescent="0.25">
      <c r="A142" s="33">
        <v>121241</v>
      </c>
      <c r="B142" s="31" t="s">
        <v>258</v>
      </c>
      <c r="C142" s="31">
        <v>52</v>
      </c>
    </row>
    <row r="143" spans="1:3" x14ac:dyDescent="0.25">
      <c r="A143" s="33">
        <v>121253</v>
      </c>
      <c r="B143" s="31" t="s">
        <v>175</v>
      </c>
      <c r="C143" s="31">
        <v>17</v>
      </c>
    </row>
    <row r="144" spans="1:3" x14ac:dyDescent="0.25">
      <c r="A144" s="33">
        <v>121265</v>
      </c>
      <c r="B144" s="31" t="s">
        <v>176</v>
      </c>
      <c r="C144" s="31">
        <v>45</v>
      </c>
    </row>
    <row r="145" spans="1:3" x14ac:dyDescent="0.25">
      <c r="A145" s="33">
        <v>121289</v>
      </c>
      <c r="B145" s="31" t="s">
        <v>120</v>
      </c>
      <c r="C145" s="31">
        <v>102</v>
      </c>
    </row>
    <row r="146" spans="1:3" x14ac:dyDescent="0.25">
      <c r="A146" s="33">
        <v>121290</v>
      </c>
      <c r="B146" s="31" t="s">
        <v>120</v>
      </c>
      <c r="C146" s="31">
        <v>104</v>
      </c>
    </row>
    <row r="147" spans="1:3" x14ac:dyDescent="0.25">
      <c r="A147" s="33">
        <v>121319</v>
      </c>
      <c r="B147" s="31" t="s">
        <v>251</v>
      </c>
      <c r="C147" s="31">
        <v>52</v>
      </c>
    </row>
    <row r="148" spans="1:3" x14ac:dyDescent="0.25">
      <c r="A148" s="33">
        <v>121368</v>
      </c>
      <c r="B148" s="31" t="s">
        <v>179</v>
      </c>
      <c r="C148" s="31">
        <v>108</v>
      </c>
    </row>
    <row r="149" spans="1:3" x14ac:dyDescent="0.25">
      <c r="A149" s="33">
        <v>121370</v>
      </c>
      <c r="B149" s="31" t="s">
        <v>261</v>
      </c>
      <c r="C149" s="31">
        <v>47</v>
      </c>
    </row>
    <row r="150" spans="1:3" x14ac:dyDescent="0.25">
      <c r="A150" s="33">
        <v>130023</v>
      </c>
      <c r="B150" s="31" t="s">
        <v>121</v>
      </c>
      <c r="C150" s="31">
        <v>67</v>
      </c>
    </row>
    <row r="151" spans="1:3" x14ac:dyDescent="0.25">
      <c r="A151" s="33">
        <v>130059</v>
      </c>
      <c r="B151" s="31" t="s">
        <v>180</v>
      </c>
      <c r="C151" s="31">
        <v>50</v>
      </c>
    </row>
    <row r="152" spans="1:3" x14ac:dyDescent="0.25">
      <c r="A152" s="33">
        <v>130060</v>
      </c>
      <c r="B152" s="31" t="s">
        <v>249</v>
      </c>
      <c r="C152" s="31">
        <v>49</v>
      </c>
    </row>
    <row r="153" spans="1:3" x14ac:dyDescent="0.25">
      <c r="A153" s="33">
        <v>130163</v>
      </c>
      <c r="B153" s="31" t="s">
        <v>181</v>
      </c>
      <c r="C153" s="31">
        <v>78</v>
      </c>
    </row>
    <row r="154" spans="1:3" x14ac:dyDescent="0.25">
      <c r="A154" s="33">
        <v>130187</v>
      </c>
      <c r="B154" s="31" t="s">
        <v>122</v>
      </c>
      <c r="C154" s="31">
        <v>93</v>
      </c>
    </row>
    <row r="155" spans="1:3" x14ac:dyDescent="0.25">
      <c r="A155" s="33">
        <v>130205</v>
      </c>
      <c r="B155" s="31" t="s">
        <v>123</v>
      </c>
      <c r="C155" s="31">
        <v>70</v>
      </c>
    </row>
    <row r="156" spans="1:3" x14ac:dyDescent="0.25">
      <c r="A156" s="33">
        <v>130310</v>
      </c>
      <c r="B156" s="31" t="s">
        <v>284</v>
      </c>
      <c r="C156" s="31">
        <v>63</v>
      </c>
    </row>
    <row r="157" spans="1:3" x14ac:dyDescent="0.25">
      <c r="A157" s="33">
        <v>130369</v>
      </c>
      <c r="B157" s="31" t="s">
        <v>124</v>
      </c>
      <c r="C157" s="31">
        <v>70</v>
      </c>
    </row>
    <row r="158" spans="1:3" x14ac:dyDescent="0.25">
      <c r="A158" s="33">
        <v>130370</v>
      </c>
      <c r="B158" s="31" t="s">
        <v>125</v>
      </c>
      <c r="C158" s="31">
        <v>88</v>
      </c>
    </row>
    <row r="159" spans="1:3" x14ac:dyDescent="0.25">
      <c r="A159" s="33">
        <v>130382</v>
      </c>
      <c r="B159" s="31" t="s">
        <v>127</v>
      </c>
      <c r="C159" s="31">
        <v>73</v>
      </c>
    </row>
    <row r="160" spans="1:3" x14ac:dyDescent="0.25">
      <c r="A160" s="33">
        <v>130394</v>
      </c>
      <c r="B160" s="31" t="s">
        <v>128</v>
      </c>
      <c r="C160" s="31">
        <v>70</v>
      </c>
    </row>
    <row r="161" spans="1:3" x14ac:dyDescent="0.25">
      <c r="A161" s="33">
        <v>130448</v>
      </c>
      <c r="B161" s="31" t="s">
        <v>129</v>
      </c>
      <c r="C161" s="31">
        <v>76</v>
      </c>
    </row>
    <row r="162" spans="1:3" x14ac:dyDescent="0.25">
      <c r="A162" s="33">
        <v>130461</v>
      </c>
      <c r="B162" s="31" t="s">
        <v>310</v>
      </c>
      <c r="C162" s="31">
        <v>93</v>
      </c>
    </row>
    <row r="163" spans="1:3" x14ac:dyDescent="0.25">
      <c r="A163" s="33">
        <v>130485</v>
      </c>
      <c r="B163" s="31" t="s">
        <v>130</v>
      </c>
      <c r="C163" s="31">
        <v>70</v>
      </c>
    </row>
    <row r="164" spans="1:3" x14ac:dyDescent="0.25">
      <c r="A164" s="33">
        <v>130539</v>
      </c>
      <c r="B164" s="31" t="s">
        <v>229</v>
      </c>
      <c r="C164" s="31">
        <v>90</v>
      </c>
    </row>
    <row r="165" spans="1:3" x14ac:dyDescent="0.25">
      <c r="A165" s="33">
        <v>130606</v>
      </c>
      <c r="B165" s="31" t="s">
        <v>182</v>
      </c>
      <c r="C165" s="31">
        <v>48</v>
      </c>
    </row>
    <row r="166" spans="1:3" x14ac:dyDescent="0.25">
      <c r="A166" s="33">
        <v>130643</v>
      </c>
      <c r="B166" s="31" t="s">
        <v>131</v>
      </c>
      <c r="C166" s="31">
        <v>49</v>
      </c>
    </row>
    <row r="167" spans="1:3" x14ac:dyDescent="0.25">
      <c r="A167" s="33">
        <v>130680</v>
      </c>
      <c r="B167" s="31" t="s">
        <v>290</v>
      </c>
      <c r="C167" s="31">
        <v>79</v>
      </c>
    </row>
    <row r="168" spans="1:3" x14ac:dyDescent="0.25">
      <c r="A168" s="33">
        <v>130692</v>
      </c>
      <c r="B168" s="31" t="s">
        <v>132</v>
      </c>
      <c r="C168" s="31">
        <v>45</v>
      </c>
    </row>
    <row r="169" spans="1:3" x14ac:dyDescent="0.25">
      <c r="A169" s="33">
        <v>130722</v>
      </c>
      <c r="B169" s="31" t="s">
        <v>133</v>
      </c>
      <c r="C169" s="31">
        <v>59</v>
      </c>
    </row>
    <row r="170" spans="1:3" x14ac:dyDescent="0.25">
      <c r="A170" s="33">
        <v>130734</v>
      </c>
      <c r="B170" s="31" t="s">
        <v>134</v>
      </c>
      <c r="C170" s="31">
        <v>47</v>
      </c>
    </row>
    <row r="171" spans="1:3" x14ac:dyDescent="0.25">
      <c r="A171" s="33">
        <v>130746</v>
      </c>
      <c r="B171" s="31" t="s">
        <v>183</v>
      </c>
      <c r="C171" s="31">
        <v>71</v>
      </c>
    </row>
    <row r="172" spans="1:3" x14ac:dyDescent="0.25">
      <c r="A172" s="33">
        <v>130801</v>
      </c>
      <c r="B172" s="31" t="s">
        <v>184</v>
      </c>
      <c r="C172" s="31">
        <v>52</v>
      </c>
    </row>
    <row r="173" spans="1:3" x14ac:dyDescent="0.25">
      <c r="A173" s="33">
        <v>130825</v>
      </c>
      <c r="B173" s="31" t="s">
        <v>135</v>
      </c>
      <c r="C173" s="31">
        <v>71</v>
      </c>
    </row>
    <row r="174" spans="1:3" x14ac:dyDescent="0.25">
      <c r="A174" s="33">
        <v>130837</v>
      </c>
      <c r="B174" s="31" t="s">
        <v>136</v>
      </c>
      <c r="C174" s="31">
        <v>104</v>
      </c>
    </row>
    <row r="175" spans="1:3" x14ac:dyDescent="0.25">
      <c r="A175" s="33">
        <v>130850</v>
      </c>
      <c r="B175" s="31" t="s">
        <v>264</v>
      </c>
      <c r="C175" s="31">
        <v>40</v>
      </c>
    </row>
    <row r="176" spans="1:3" x14ac:dyDescent="0.25">
      <c r="A176" s="33">
        <v>130862</v>
      </c>
      <c r="B176" s="31" t="s">
        <v>137</v>
      </c>
      <c r="C176" s="31">
        <v>87</v>
      </c>
    </row>
    <row r="177" spans="1:3" x14ac:dyDescent="0.25">
      <c r="A177" s="33">
        <v>130916</v>
      </c>
      <c r="B177" s="31" t="s">
        <v>138</v>
      </c>
      <c r="C177" s="31">
        <v>34</v>
      </c>
    </row>
    <row r="178" spans="1:3" x14ac:dyDescent="0.25">
      <c r="A178" s="33">
        <v>160015</v>
      </c>
      <c r="B178" s="31" t="s">
        <v>232</v>
      </c>
      <c r="C178" s="31">
        <v>34</v>
      </c>
    </row>
    <row r="179" spans="1:3" x14ac:dyDescent="0.25">
      <c r="A179" s="33">
        <v>160027</v>
      </c>
      <c r="B179" s="31" t="s">
        <v>185</v>
      </c>
      <c r="C179" s="31">
        <v>71</v>
      </c>
    </row>
    <row r="180" spans="1:3" x14ac:dyDescent="0.25">
      <c r="A180" s="33">
        <v>160039</v>
      </c>
      <c r="B180" s="31" t="s">
        <v>244</v>
      </c>
      <c r="C180" s="31">
        <v>110</v>
      </c>
    </row>
    <row r="181" spans="1:3" x14ac:dyDescent="0.25">
      <c r="A181" s="33">
        <v>160040</v>
      </c>
      <c r="B181" s="31" t="s">
        <v>239</v>
      </c>
      <c r="C181" s="31">
        <v>114</v>
      </c>
    </row>
    <row r="182" spans="1:3" x14ac:dyDescent="0.25">
      <c r="A182" s="33">
        <v>160064</v>
      </c>
      <c r="B182" s="31" t="s">
        <v>235</v>
      </c>
      <c r="C182" s="31">
        <v>95</v>
      </c>
    </row>
    <row r="183" spans="1:3" x14ac:dyDescent="0.25">
      <c r="A183" s="33">
        <v>160088</v>
      </c>
      <c r="B183" s="31" t="s">
        <v>256</v>
      </c>
      <c r="C183" s="31">
        <v>70</v>
      </c>
    </row>
    <row r="184" spans="1:3" x14ac:dyDescent="0.25">
      <c r="A184" s="33">
        <v>180014</v>
      </c>
      <c r="B184" s="31" t="s">
        <v>141</v>
      </c>
      <c r="C184" s="31">
        <v>56</v>
      </c>
    </row>
    <row r="185" spans="1:3" x14ac:dyDescent="0.25">
      <c r="A185" s="33">
        <v>180026</v>
      </c>
      <c r="B185" s="31" t="s">
        <v>186</v>
      </c>
      <c r="C185" s="31">
        <v>47</v>
      </c>
    </row>
    <row r="186" spans="1:3" x14ac:dyDescent="0.25">
      <c r="A186" s="33">
        <v>180038</v>
      </c>
      <c r="B186" s="31" t="s">
        <v>248</v>
      </c>
      <c r="C186" s="31">
        <v>45</v>
      </c>
    </row>
    <row r="187" spans="1:3" x14ac:dyDescent="0.25">
      <c r="A187" s="33">
        <v>180105</v>
      </c>
      <c r="B187" s="31" t="s">
        <v>266</v>
      </c>
      <c r="C187" s="31">
        <v>22</v>
      </c>
    </row>
    <row r="188" spans="1:3" x14ac:dyDescent="0.25">
      <c r="A188" s="33">
        <v>180130</v>
      </c>
      <c r="B188" s="31" t="s">
        <v>299</v>
      </c>
      <c r="C188" s="31">
        <v>30</v>
      </c>
    </row>
    <row r="189" spans="1:3" x14ac:dyDescent="0.25">
      <c r="A189" s="33">
        <v>180154</v>
      </c>
      <c r="B189" s="31" t="s">
        <v>270</v>
      </c>
      <c r="C189" s="31">
        <v>42</v>
      </c>
    </row>
    <row r="190" spans="1:3" x14ac:dyDescent="0.25">
      <c r="A190" s="33">
        <v>180166</v>
      </c>
      <c r="B190" s="31" t="s">
        <v>265</v>
      </c>
      <c r="C190" s="31">
        <v>22</v>
      </c>
    </row>
    <row r="191" spans="1:3" x14ac:dyDescent="0.25">
      <c r="A191" s="33">
        <v>180178</v>
      </c>
      <c r="B191" s="31" t="s">
        <v>300</v>
      </c>
      <c r="C191" s="31">
        <v>37</v>
      </c>
    </row>
    <row r="192" spans="1:3" x14ac:dyDescent="0.25">
      <c r="A192" s="33">
        <v>180180</v>
      </c>
      <c r="B192" s="31" t="s">
        <v>142</v>
      </c>
      <c r="C192" s="31">
        <v>12</v>
      </c>
    </row>
    <row r="193" spans="1:3" x14ac:dyDescent="0.25">
      <c r="A193" s="33">
        <v>180208</v>
      </c>
      <c r="B193" s="31" t="s">
        <v>143</v>
      </c>
      <c r="C193" s="31">
        <v>34</v>
      </c>
    </row>
    <row r="194" spans="1:3" x14ac:dyDescent="0.25">
      <c r="A194" s="33">
        <v>180270</v>
      </c>
      <c r="B194" s="31" t="s">
        <v>144</v>
      </c>
      <c r="C194" s="31">
        <v>28</v>
      </c>
    </row>
    <row r="195" spans="1:3" x14ac:dyDescent="0.25">
      <c r="A195" s="33">
        <v>180300</v>
      </c>
      <c r="B195" s="31" t="s">
        <v>278</v>
      </c>
      <c r="C195" s="31">
        <v>47</v>
      </c>
    </row>
    <row r="196" spans="1:3" x14ac:dyDescent="0.25">
      <c r="A196" s="33">
        <v>180312</v>
      </c>
      <c r="B196" s="31" t="s">
        <v>285</v>
      </c>
      <c r="C196" s="31">
        <v>77</v>
      </c>
    </row>
    <row r="197" spans="1:3" x14ac:dyDescent="0.25">
      <c r="A197" s="33">
        <v>180336</v>
      </c>
      <c r="B197" s="31" t="s">
        <v>245</v>
      </c>
      <c r="C197" s="31">
        <v>71</v>
      </c>
    </row>
    <row r="198" spans="1:3" x14ac:dyDescent="0.25">
      <c r="A198" s="33">
        <v>190160</v>
      </c>
      <c r="B198" s="31" t="s">
        <v>230</v>
      </c>
      <c r="C198" s="31">
        <v>5</v>
      </c>
    </row>
    <row r="199" spans="1:3" x14ac:dyDescent="0.25">
      <c r="A199" s="33">
        <v>200141</v>
      </c>
      <c r="B199" s="31" t="s">
        <v>214</v>
      </c>
      <c r="C199" s="31">
        <v>44</v>
      </c>
    </row>
    <row r="200" spans="1:3" x14ac:dyDescent="0.25">
      <c r="A200" s="33">
        <v>200177</v>
      </c>
      <c r="B200" s="31" t="s">
        <v>215</v>
      </c>
      <c r="C200" s="31">
        <v>29</v>
      </c>
    </row>
    <row r="201" spans="1:3" x14ac:dyDescent="0.25">
      <c r="A201" s="33">
        <v>200189</v>
      </c>
      <c r="B201" s="31" t="s">
        <v>216</v>
      </c>
      <c r="C201" s="31">
        <v>34</v>
      </c>
    </row>
    <row r="202" spans="1:3" x14ac:dyDescent="0.25">
      <c r="A202" s="33">
        <v>200190</v>
      </c>
      <c r="B202" s="31" t="s">
        <v>217</v>
      </c>
      <c r="C202" s="31">
        <v>30</v>
      </c>
    </row>
    <row r="203" spans="1:3" x14ac:dyDescent="0.25">
      <c r="A203" s="33">
        <v>200220</v>
      </c>
      <c r="B203" s="31" t="s">
        <v>218</v>
      </c>
      <c r="C203" s="31">
        <v>17</v>
      </c>
    </row>
    <row r="204" spans="1:3" x14ac:dyDescent="0.25">
      <c r="A204" s="33">
        <v>200244</v>
      </c>
      <c r="B204" s="31" t="s">
        <v>219</v>
      </c>
      <c r="C204" s="31">
        <v>15</v>
      </c>
    </row>
    <row r="205" spans="1:3" x14ac:dyDescent="0.25">
      <c r="A205" s="33">
        <v>200335</v>
      </c>
      <c r="B205" s="31" t="s">
        <v>220</v>
      </c>
      <c r="C205" s="31">
        <v>14</v>
      </c>
    </row>
    <row r="206" spans="1:3" x14ac:dyDescent="0.25">
      <c r="A206" s="33">
        <v>200372</v>
      </c>
      <c r="B206" s="31" t="s">
        <v>221</v>
      </c>
      <c r="C206" s="31">
        <v>8</v>
      </c>
    </row>
    <row r="207" spans="1:3" x14ac:dyDescent="0.25">
      <c r="A207" s="33">
        <v>200402</v>
      </c>
      <c r="B207" s="31" t="s">
        <v>222</v>
      </c>
      <c r="C207" s="31">
        <v>22</v>
      </c>
    </row>
    <row r="208" spans="1:3" x14ac:dyDescent="0.25">
      <c r="A208" s="33">
        <v>400026</v>
      </c>
      <c r="B208" s="31" t="s">
        <v>148</v>
      </c>
      <c r="C208" s="31">
        <v>19</v>
      </c>
    </row>
    <row r="209" spans="1:3" x14ac:dyDescent="0.25">
      <c r="A209" s="33">
        <v>400087</v>
      </c>
      <c r="B209" s="31" t="s">
        <v>149</v>
      </c>
      <c r="C209" s="31">
        <v>15</v>
      </c>
    </row>
    <row r="210" spans="1:3" x14ac:dyDescent="0.25">
      <c r="A210" s="33">
        <v>400129</v>
      </c>
      <c r="B210" s="31" t="s">
        <v>241</v>
      </c>
      <c r="C210" s="31">
        <v>12</v>
      </c>
    </row>
    <row r="211" spans="1:3" x14ac:dyDescent="0.25">
      <c r="A211" s="33">
        <v>400130</v>
      </c>
      <c r="B211" s="31" t="s">
        <v>187</v>
      </c>
      <c r="C211" s="31">
        <v>18</v>
      </c>
    </row>
    <row r="212" spans="1:3" x14ac:dyDescent="0.25">
      <c r="A212" s="33">
        <v>400269</v>
      </c>
      <c r="B212" s="31" t="s">
        <v>152</v>
      </c>
      <c r="C212" s="31">
        <v>12</v>
      </c>
    </row>
    <row r="213" spans="1:3" x14ac:dyDescent="0.25">
      <c r="A213" s="33">
        <v>400361</v>
      </c>
      <c r="B213" s="31" t="s">
        <v>188</v>
      </c>
      <c r="C213" s="31">
        <v>26</v>
      </c>
    </row>
    <row r="214" spans="1:3" x14ac:dyDescent="0.25">
      <c r="A214" s="33">
        <v>400385</v>
      </c>
      <c r="B214" s="31" t="s">
        <v>153</v>
      </c>
      <c r="C214" s="31">
        <v>10</v>
      </c>
    </row>
    <row r="215" spans="1:3" x14ac:dyDescent="0.25">
      <c r="A215" s="33">
        <v>400403</v>
      </c>
      <c r="B215" s="31" t="s">
        <v>308</v>
      </c>
      <c r="C215" s="31">
        <v>7</v>
      </c>
    </row>
    <row r="216" spans="1:3" x14ac:dyDescent="0.25">
      <c r="A216" s="33">
        <v>400543</v>
      </c>
      <c r="B216" s="31" t="s">
        <v>283</v>
      </c>
      <c r="C216" s="31">
        <v>17</v>
      </c>
    </row>
    <row r="217" spans="1:3" x14ac:dyDescent="0.25">
      <c r="A217" s="33">
        <v>400579</v>
      </c>
      <c r="B217" s="31" t="s">
        <v>189</v>
      </c>
      <c r="C217" s="31">
        <v>16</v>
      </c>
    </row>
    <row r="218" spans="1:3" x14ac:dyDescent="0.25">
      <c r="A218" s="33">
        <v>400609</v>
      </c>
      <c r="B218" s="31" t="s">
        <v>154</v>
      </c>
      <c r="C218" s="31">
        <v>12</v>
      </c>
    </row>
    <row r="219" spans="1:3" x14ac:dyDescent="0.25">
      <c r="A219" s="33">
        <v>400622</v>
      </c>
      <c r="B219" s="31" t="s">
        <v>260</v>
      </c>
      <c r="C219" s="31">
        <v>19</v>
      </c>
    </row>
    <row r="220" spans="1:3" x14ac:dyDescent="0.25">
      <c r="A220" s="33">
        <v>400683</v>
      </c>
      <c r="B220" s="31" t="s">
        <v>157</v>
      </c>
      <c r="C220" s="31">
        <v>31</v>
      </c>
    </row>
    <row r="221" spans="1:3" x14ac:dyDescent="0.25">
      <c r="A221" s="33">
        <v>400695</v>
      </c>
      <c r="B221" s="31" t="s">
        <v>158</v>
      </c>
      <c r="C221" s="31">
        <v>7</v>
      </c>
    </row>
    <row r="222" spans="1:3" x14ac:dyDescent="0.25">
      <c r="A222" s="33">
        <v>400713</v>
      </c>
      <c r="B222" s="31" t="s">
        <v>92</v>
      </c>
      <c r="C222" s="31">
        <v>18</v>
      </c>
    </row>
    <row r="223" spans="1:3" x14ac:dyDescent="0.25">
      <c r="A223" s="33">
        <v>400774</v>
      </c>
      <c r="B223" s="31" t="s">
        <v>159</v>
      </c>
      <c r="C223" s="31">
        <v>21</v>
      </c>
    </row>
    <row r="224" spans="1:3" x14ac:dyDescent="0.25">
      <c r="A224" s="33">
        <v>400816</v>
      </c>
      <c r="B224" s="31" t="s">
        <v>243</v>
      </c>
      <c r="C224" s="31">
        <v>19</v>
      </c>
    </row>
    <row r="225" spans="1:3" x14ac:dyDescent="0.25">
      <c r="A225" s="33">
        <v>400828</v>
      </c>
      <c r="B225" s="31" t="s">
        <v>190</v>
      </c>
      <c r="C225" s="31">
        <v>16</v>
      </c>
    </row>
    <row r="226" spans="1:3" x14ac:dyDescent="0.25">
      <c r="A226" s="33">
        <v>400841</v>
      </c>
      <c r="B226" s="31" t="s">
        <v>242</v>
      </c>
      <c r="C226" s="31">
        <v>11</v>
      </c>
    </row>
    <row r="227" spans="1:3" x14ac:dyDescent="0.25">
      <c r="A227" s="33">
        <v>400889</v>
      </c>
      <c r="B227" s="31" t="s">
        <v>161</v>
      </c>
      <c r="C227" s="31">
        <v>15</v>
      </c>
    </row>
    <row r="228" spans="1:3" x14ac:dyDescent="0.25">
      <c r="A228" s="33">
        <v>400932</v>
      </c>
      <c r="B228" s="31" t="s">
        <v>163</v>
      </c>
      <c r="C228" s="31">
        <v>15</v>
      </c>
    </row>
    <row r="229" spans="1:3" x14ac:dyDescent="0.25">
      <c r="A229" s="33">
        <v>400956</v>
      </c>
      <c r="B229" s="31" t="s">
        <v>191</v>
      </c>
      <c r="C229" s="31">
        <v>14</v>
      </c>
    </row>
    <row r="230" spans="1:3" x14ac:dyDescent="0.25">
      <c r="A230" s="33">
        <v>400968</v>
      </c>
      <c r="B230" s="31" t="s">
        <v>164</v>
      </c>
      <c r="C230" s="31">
        <v>7</v>
      </c>
    </row>
    <row r="231" spans="1:3" x14ac:dyDescent="0.25">
      <c r="A231" s="33">
        <v>401031</v>
      </c>
      <c r="B231" s="31" t="s">
        <v>167</v>
      </c>
      <c r="C231" s="31">
        <v>9</v>
      </c>
    </row>
    <row r="232" spans="1:3" x14ac:dyDescent="0.25">
      <c r="A232" s="33">
        <v>401055</v>
      </c>
      <c r="B232" s="31" t="s">
        <v>252</v>
      </c>
      <c r="C232" s="31">
        <v>20</v>
      </c>
    </row>
    <row r="233" spans="1:3" x14ac:dyDescent="0.25">
      <c r="A233" s="33">
        <v>401092</v>
      </c>
      <c r="B233" s="31" t="s">
        <v>223</v>
      </c>
      <c r="C233" s="31">
        <v>19</v>
      </c>
    </row>
    <row r="234" spans="1:3" x14ac:dyDescent="0.25">
      <c r="A234" s="33">
        <v>401146</v>
      </c>
      <c r="B234" s="31" t="s">
        <v>92</v>
      </c>
      <c r="C234" s="31">
        <v>17</v>
      </c>
    </row>
    <row r="235" spans="1:3" x14ac:dyDescent="0.25">
      <c r="A235" s="33">
        <v>401160</v>
      </c>
      <c r="B235" s="31" t="s">
        <v>169</v>
      </c>
      <c r="C235" s="31">
        <v>161</v>
      </c>
    </row>
    <row r="236" spans="1:3" x14ac:dyDescent="0.25">
      <c r="A236" s="33">
        <v>401249</v>
      </c>
      <c r="B236" s="31" t="s">
        <v>304</v>
      </c>
      <c r="C236" s="31">
        <v>12</v>
      </c>
    </row>
    <row r="237" spans="1:3" x14ac:dyDescent="0.25">
      <c r="A237" s="33">
        <v>401262</v>
      </c>
      <c r="B237" s="31" t="s">
        <v>172</v>
      </c>
      <c r="C237" s="31">
        <v>18</v>
      </c>
    </row>
    <row r="238" spans="1:3" x14ac:dyDescent="0.25">
      <c r="A238" s="33">
        <v>401298</v>
      </c>
      <c r="B238" s="31" t="s">
        <v>225</v>
      </c>
      <c r="C238" s="31">
        <v>9</v>
      </c>
    </row>
    <row r="239" spans="1:3" x14ac:dyDescent="0.25">
      <c r="A239" s="33">
        <v>401316</v>
      </c>
      <c r="B239" s="31" t="s">
        <v>173</v>
      </c>
      <c r="C239" s="31">
        <v>31</v>
      </c>
    </row>
    <row r="240" spans="1:3" x14ac:dyDescent="0.25">
      <c r="A240" s="33">
        <v>401444</v>
      </c>
      <c r="B240" s="31" t="s">
        <v>160</v>
      </c>
      <c r="C240" s="31">
        <v>22</v>
      </c>
    </row>
    <row r="241" spans="1:3" x14ac:dyDescent="0.25">
      <c r="A241" s="33">
        <v>401470</v>
      </c>
      <c r="B241" s="31" t="s">
        <v>224</v>
      </c>
      <c r="C241" s="31">
        <v>16</v>
      </c>
    </row>
    <row r="242" spans="1:3" x14ac:dyDescent="0.25">
      <c r="A242" s="33">
        <v>401481</v>
      </c>
      <c r="B242" s="31" t="s">
        <v>297</v>
      </c>
      <c r="C242" s="31">
        <v>23</v>
      </c>
    </row>
    <row r="243" spans="1:3" x14ac:dyDescent="0.25">
      <c r="A243" s="33">
        <v>800120</v>
      </c>
      <c r="B243" s="31" t="s">
        <v>309</v>
      </c>
      <c r="C243" s="31">
        <v>70</v>
      </c>
    </row>
    <row r="244" spans="1:3" x14ac:dyDescent="0.25">
      <c r="A244" s="33">
        <v>800132</v>
      </c>
      <c r="B244" s="31" t="s">
        <v>177</v>
      </c>
      <c r="C244" s="31">
        <v>93</v>
      </c>
    </row>
    <row r="245" spans="1:3" x14ac:dyDescent="0.25">
      <c r="A245" s="33">
        <v>800211</v>
      </c>
      <c r="B245" s="31" t="s">
        <v>178</v>
      </c>
      <c r="C245" s="31">
        <v>98</v>
      </c>
    </row>
  </sheetData>
  <sheetProtection algorithmName="SHA-512" hashValue="lh+y1wwKOeHiJvWW9Eld/qK7rrss7zCiQ89MGuzo5ZcLw+dvmDm79wn30iejDPIywR1n/vvM7NHOZaUjMzfFtA==" saltValue="/+iu0rMnBBlDwDEK0qFI5g==" spinCount="100000" sheet="1" objects="1" scenarios="1" selectLockedCells="1"/>
  <sortState ref="A2:C245">
    <sortCondition ref="A2:A245"/>
  </sortState>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5"/>
  <dimension ref="A1:A12"/>
  <sheetViews>
    <sheetView workbookViewId="0">
      <selection activeCell="A10" sqref="A10"/>
    </sheetView>
  </sheetViews>
  <sheetFormatPr baseColWidth="10" defaultRowHeight="15" x14ac:dyDescent="0.25"/>
  <cols>
    <col min="1" max="1" width="70.85546875" style="3" bestFit="1" customWidth="1"/>
  </cols>
  <sheetData>
    <row r="1" spans="1:1" x14ac:dyDescent="0.25">
      <c r="A1" s="3" t="s">
        <v>0</v>
      </c>
    </row>
    <row r="2" spans="1:1" x14ac:dyDescent="0.25">
      <c r="A2" s="1" t="s">
        <v>20</v>
      </c>
    </row>
    <row r="3" spans="1:1" x14ac:dyDescent="0.25">
      <c r="A3" s="1" t="s">
        <v>21</v>
      </c>
    </row>
    <row r="4" spans="1:1" x14ac:dyDescent="0.25">
      <c r="A4" s="1" t="s">
        <v>15</v>
      </c>
    </row>
    <row r="5" spans="1:1" x14ac:dyDescent="0.25">
      <c r="A5" s="1" t="s">
        <v>18</v>
      </c>
    </row>
    <row r="6" spans="1:1" x14ac:dyDescent="0.25">
      <c r="A6" s="1" t="s">
        <v>14</v>
      </c>
    </row>
    <row r="7" spans="1:1" x14ac:dyDescent="0.25">
      <c r="A7" s="1" t="s">
        <v>17</v>
      </c>
    </row>
    <row r="8" spans="1:1" x14ac:dyDescent="0.25">
      <c r="A8" s="1" t="s">
        <v>22</v>
      </c>
    </row>
    <row r="9" spans="1:1" x14ac:dyDescent="0.25">
      <c r="A9" s="1" t="s">
        <v>213</v>
      </c>
    </row>
    <row r="10" spans="1:1" x14ac:dyDescent="0.25">
      <c r="A10" s="1" t="s">
        <v>16</v>
      </c>
    </row>
    <row r="12" spans="1:1" x14ac:dyDescent="0.25">
      <c r="A12" s="2" t="s">
        <v>23</v>
      </c>
    </row>
  </sheetData>
  <sheetProtection algorithmName="SHA-512" hashValue="q2eWBYVy9m2bUcgMOT39xLnFYNcpzDdSe6811YxTbXCwTMpInnOJmGfh2LZce2L06w97rQPUjgnkhfxJ7Rf4+Q==" saltValue="MV9E30vhcK5XCd9wyqpIVg==" spinCount="100000" sheet="1" objects="1" scenarios="1" selectLockedCells="1"/>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2</vt:i4>
      </vt:variant>
    </vt:vector>
  </HeadingPairs>
  <TitlesOfParts>
    <vt:vector size="7" baseType="lpstr">
      <vt:lpstr>Informationen</vt:lpstr>
      <vt:lpstr>Informationen_intern</vt:lpstr>
      <vt:lpstr>Meldeformular 2023</vt:lpstr>
      <vt:lpstr>Schulen</vt:lpstr>
      <vt:lpstr>MT-Liste</vt:lpstr>
      <vt:lpstr>Informationen_intern!Druckbereich</vt:lpstr>
      <vt:lpstr>'Meldeformular 2023'!Druckbereich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Jessica Messerschmidt, PAB</dc:creator>
  <cp:lastModifiedBy>jost</cp:lastModifiedBy>
  <cp:lastPrinted>2022-09-29T06:01:50Z</cp:lastPrinted>
  <dcterms:created xsi:type="dcterms:W3CDTF">2018-10-22T10:08:34Z</dcterms:created>
  <dcterms:modified xsi:type="dcterms:W3CDTF">2022-09-29T06:12:46Z</dcterms:modified>
</cp:coreProperties>
</file>